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Historical Budget Website Information\Budget Website Postings\2021 COVID-19 CARES Funding\"/>
    </mc:Choice>
  </mc:AlternateContent>
  <xr:revisionPtr revIDLastSave="0" documentId="8_{23198293-F08E-4900-9DD4-096A8B3A40EA}" xr6:coauthVersionLast="45" xr6:coauthVersionMax="45" xr10:uidLastSave="{00000000-0000-0000-0000-000000000000}"/>
  <bookViews>
    <workbookView xWindow="370" yWindow="980" windowWidth="21540" windowHeight="13460" xr2:uid="{DAEF6EE8-972F-422D-8D76-DDDBB4C88773}"/>
  </bookViews>
  <sheets>
    <sheet name="2021 Operating Expenses" sheetId="8" r:id="rId1"/>
    <sheet name="2021 Salaries Expenses" sheetId="7" r:id="rId2"/>
  </sheets>
  <definedNames>
    <definedName name="_xlnm.Print_Area" localSheetId="0">'2021 Operating Expenses'!$A$1:$F$112</definedName>
    <definedName name="_xlnm.Print_Area" localSheetId="1">'2021 Salaries Expenses'!$A$1:$E$34</definedName>
    <definedName name="_xlnm.Print_Titles" localSheetId="0">'2021 Operating Expenses'!$7:$7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7" l="1"/>
  <c r="E29" i="7"/>
  <c r="E31" i="7" s="1"/>
  <c r="E107" i="8" l="1"/>
  <c r="E12" i="7" l="1"/>
  <c r="E27" i="7" l="1"/>
  <c r="E21" i="7"/>
  <c r="E33" i="7" s="1"/>
  <c r="E110" i="8" l="1"/>
  <c r="E112" i="8" s="1"/>
</calcChain>
</file>

<file path=xl/sharedStrings.xml><?xml version="1.0" encoding="utf-8"?>
<sst xmlns="http://schemas.openxmlformats.org/spreadsheetml/2006/main" count="371" uniqueCount="159">
  <si>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</si>
  <si>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</si>
  <si>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</si>
  <si>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</si>
  <si>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</si>
  <si>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</si>
  <si>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</si>
  <si>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</si>
  <si>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</si>
  <si>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</si>
  <si>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</si>
  <si>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 xml:space="preserve">TOTAL </t>
  </si>
  <si>
    <t xml:space="preserve">Sheriff </t>
  </si>
  <si>
    <t xml:space="preserve">Clerk &amp; Recorder </t>
  </si>
  <si>
    <t xml:space="preserve">Invoice  # </t>
  </si>
  <si>
    <t>Facilities</t>
  </si>
  <si>
    <t>Total for January -2021</t>
  </si>
  <si>
    <t>Staff Salary related to COVID19</t>
  </si>
  <si>
    <t>JE #0309826-IN</t>
  </si>
  <si>
    <t>Baker &amp; King Security Services</t>
  </si>
  <si>
    <t>COVID Test Site Security Guard</t>
  </si>
  <si>
    <t>EPCOEM-08062020-20</t>
  </si>
  <si>
    <t>EPCOEM-08062020-18</t>
  </si>
  <si>
    <t>EPCOEM-08062020-19</t>
  </si>
  <si>
    <t>EPCOEM-08062020-21</t>
  </si>
  <si>
    <t>United Site Services Inc</t>
  </si>
  <si>
    <t>1022-7051</t>
  </si>
  <si>
    <t>2020 COVID Event Notices</t>
  </si>
  <si>
    <t>Job Store Staffing</t>
  </si>
  <si>
    <t>Procurement Temp</t>
  </si>
  <si>
    <t>COVID -CSC - Jan 2021</t>
  </si>
  <si>
    <t>VTI Security Integrators</t>
  </si>
  <si>
    <t>Door Install-Social Distancing</t>
  </si>
  <si>
    <t>AirMods LLC</t>
  </si>
  <si>
    <t>ED-005 BUSINESS RELIEF GR</t>
  </si>
  <si>
    <t>DLR Group</t>
  </si>
  <si>
    <t>Elder Construction Inc</t>
  </si>
  <si>
    <t>Satellite Shelters</t>
  </si>
  <si>
    <t>INV448677</t>
  </si>
  <si>
    <t xml:space="preserve">Information Technology </t>
  </si>
  <si>
    <t>Emergency Management</t>
  </si>
  <si>
    <t>Administration Support</t>
  </si>
  <si>
    <t xml:space="preserve">Economic Development </t>
  </si>
  <si>
    <t xml:space="preserve">Public Works </t>
  </si>
  <si>
    <t xml:space="preserve">Financial Services </t>
  </si>
  <si>
    <t>C&amp;R Operations</t>
  </si>
  <si>
    <t>Finance</t>
  </si>
  <si>
    <t xml:space="preserve">Treasurer </t>
  </si>
  <si>
    <t xml:space="preserve">Fleet </t>
  </si>
  <si>
    <t>Total for February -2021</t>
  </si>
  <si>
    <t>Digital Assurance Certification</t>
  </si>
  <si>
    <t>Premise Health Employer Solution</t>
  </si>
  <si>
    <t>Health Quest Medical Inc</t>
  </si>
  <si>
    <t>Riverside Technologies Inc</t>
  </si>
  <si>
    <t>IT Refund COR Amt#0309826-IN</t>
  </si>
  <si>
    <t>B&amp;H Photo Video</t>
  </si>
  <si>
    <t>883108676-A</t>
  </si>
  <si>
    <t>Springs Waste Systems LLC</t>
  </si>
  <si>
    <t>EPCOEM-08062020-23</t>
  </si>
  <si>
    <t>EPCOEM-08062020-24</t>
  </si>
  <si>
    <t>EPCOEM-08062020-25</t>
  </si>
  <si>
    <t>EPCOEM-08062020-26</t>
  </si>
  <si>
    <t>1014-0140</t>
  </si>
  <si>
    <t>Zircon Container Company</t>
  </si>
  <si>
    <t>Amazon.com LLC</t>
  </si>
  <si>
    <t>Thermometers &amp; iPad Cases</t>
  </si>
  <si>
    <t>112-3880230-9792203</t>
  </si>
  <si>
    <t>112-3880230-9792203A</t>
  </si>
  <si>
    <t>Sahwatch Garage</t>
  </si>
  <si>
    <t>Wells &amp; West General Contractor</t>
  </si>
  <si>
    <t xml:space="preserve">Community Services </t>
  </si>
  <si>
    <t>200272-RET</t>
  </si>
  <si>
    <t>COVID-RDC Clinic Feb 2021</t>
  </si>
  <si>
    <t>COVID-CSC Clinic Feb 2021</t>
  </si>
  <si>
    <t>COVID-CSC Clinic Dec 2020</t>
  </si>
  <si>
    <t>SAFEbuilt LLC</t>
  </si>
  <si>
    <t>0075717-IN</t>
  </si>
  <si>
    <t>0311564-IN</t>
  </si>
  <si>
    <t>Credit  Rfd Overchg Inv0306908-IN</t>
  </si>
  <si>
    <t xml:space="preserve">Rfd 0306908-in </t>
  </si>
  <si>
    <t>LVW Electronics Inc</t>
  </si>
  <si>
    <t>District Attorney</t>
  </si>
  <si>
    <t>CDW Government Inc</t>
  </si>
  <si>
    <t xml:space="preserve">Pikes Peak Workforce </t>
  </si>
  <si>
    <t>Southeast Express</t>
  </si>
  <si>
    <t>FIN13294-SoutheastExpRfndDupPy</t>
  </si>
  <si>
    <t xml:space="preserve">FIN13294 </t>
  </si>
  <si>
    <t>Goodwill Staffing</t>
  </si>
  <si>
    <t xml:space="preserve">Parks </t>
  </si>
  <si>
    <t xml:space="preserve">Pikes Peak Workforce Center </t>
  </si>
  <si>
    <t>Total for March -2021</t>
  </si>
  <si>
    <t xml:space="preserve">YTD Total </t>
  </si>
  <si>
    <t>Restroom Service - Test Site</t>
  </si>
  <si>
    <t>COVID Symptom Screening Station</t>
  </si>
  <si>
    <t xml:space="preserve">Refund Business Relief -Out of busines </t>
  </si>
  <si>
    <t>Security System-Akers - Social Distancing</t>
  </si>
  <si>
    <t>Contracted Trash Services - Test Site</t>
  </si>
  <si>
    <t>Storage Container Rental - Test Site</t>
  </si>
  <si>
    <t>Veterans Services Social Distancing Reconfiguration</t>
  </si>
  <si>
    <t>5 Star Program Inspections</t>
  </si>
  <si>
    <t>30-HP EliteDisplay</t>
  </si>
  <si>
    <t>Projector Installation - Board Room Streaming</t>
  </si>
  <si>
    <t>Displays, Mounts</t>
  </si>
  <si>
    <t xml:space="preserve">Workforce temps for Customer Service to field questions on COVID related job loss programs </t>
  </si>
  <si>
    <t>Wearable portable microphone for presentation at Social Distance requirements</t>
  </si>
  <si>
    <t xml:space="preserve">Mobile Office Space needed for Social Distance requirements </t>
  </si>
  <si>
    <t xml:space="preserve">Akers Renovation Smart work space/social Distancing </t>
  </si>
  <si>
    <t>Administer COVID Tests</t>
  </si>
  <si>
    <t>Occupancy Signs for CSC</t>
  </si>
  <si>
    <t>DPW Vehicles to provide Social distance for staff</t>
  </si>
  <si>
    <t>Tremmel Design Group LLC</t>
  </si>
  <si>
    <t>ISR Strategies LLC</t>
  </si>
  <si>
    <t>Southland Medical LLC</t>
  </si>
  <si>
    <t>UCH-MHS</t>
  </si>
  <si>
    <t>HealthQuest Medical Inc</t>
  </si>
  <si>
    <t>iiCON Construction Group</t>
  </si>
  <si>
    <t>Teladoc Health Inc</t>
  </si>
  <si>
    <t>Auto Truck Group LLC</t>
  </si>
  <si>
    <t>IU GlobeLink LLC</t>
  </si>
  <si>
    <t>SignTech Inc</t>
  </si>
  <si>
    <t>ML00001230</t>
  </si>
  <si>
    <t>RE-EMPLOY STRATEGY 3/5/21</t>
  </si>
  <si>
    <t>HCI060541</t>
  </si>
  <si>
    <t>HCI059932</t>
  </si>
  <si>
    <t>C19355</t>
  </si>
  <si>
    <t>EPCOEM-08062020-27</t>
  </si>
  <si>
    <t>EPCOEM-08062020-28</t>
  </si>
  <si>
    <t>EPCOEM-08062020-29</t>
  </si>
  <si>
    <t>EPCPHF-02122021-03</t>
  </si>
  <si>
    <t>20-16 APP 7</t>
  </si>
  <si>
    <t>112-1245402-7745056</t>
  </si>
  <si>
    <t>INV0014280</t>
  </si>
  <si>
    <t>INV0014338</t>
  </si>
  <si>
    <t>INV0014117</t>
  </si>
  <si>
    <t>EPCOEM-08062020-30</t>
  </si>
  <si>
    <t>INV/2021/0882</t>
  </si>
  <si>
    <t xml:space="preserve">Occupancy Signs for Cent. Hall </t>
  </si>
  <si>
    <t>Displays, mounts, webcam</t>
  </si>
  <si>
    <t xml:space="preserve">COVID19 testing Translation </t>
  </si>
  <si>
    <t xml:space="preserve">Facilities </t>
  </si>
  <si>
    <t>Coroner</t>
  </si>
  <si>
    <t>Chemical, Lab Supplies Autopsy COVID19</t>
  </si>
  <si>
    <t xml:space="preserve">Professional Services for Pathogens </t>
  </si>
  <si>
    <t>Children's Hospital Association</t>
  </si>
  <si>
    <t>CJC  remodel Smart work space</t>
  </si>
  <si>
    <t>Re-employ Strategy For job lost due to Covid19</t>
  </si>
  <si>
    <t>Total for April -2021</t>
  </si>
  <si>
    <t>CAR-004 Kiosk Centennial Hall social distance</t>
  </si>
  <si>
    <t xml:space="preserve">Upskill training medical staff </t>
  </si>
  <si>
    <t xml:space="preserve">Remodel CJC for social distancing/inmate safety </t>
  </si>
  <si>
    <t xml:space="preserve">Social Distance healthcare needed at the Jail </t>
  </si>
  <si>
    <t>DPW Vehicles to provide social distance for staff</t>
  </si>
  <si>
    <t xml:space="preserve">Social distance healthcare needed at the Jail </t>
  </si>
  <si>
    <t>VA remodel for Smart work space</t>
  </si>
  <si>
    <t>Public Works remodel for Smart work Space</t>
  </si>
  <si>
    <t xml:space="preserve">CSC remodel to smart work space automatic no touch  doors and locks </t>
  </si>
  <si>
    <t xml:space="preserve">Cameras for Kiosk at Cent. hall </t>
  </si>
  <si>
    <t xml:space="preserve">CSC Remodel to smart work space automatic no touch  doors and locks </t>
  </si>
  <si>
    <t>CSC Remodel to smart work space security &amp; 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</si>
</sst>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6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" fontId="1" fillId="0" borderId="0" xfId="1" applyNumberFormat="1" applyFont="1" applyFill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4" fillId="0" borderId="0" xfId="1" applyNumberFormat="1" applyFont="1" applyFill="1" applyAlignment="1">
      <alignment horizontal="right" wrapText="1"/>
    </xf>
    <xf numFmtId="4" fontId="10" fillId="0" borderId="3" xfId="1" applyNumberFormat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left"/>
    </xf>
    <xf numFmtId="43" fontId="0" fillId="0" borderId="0" xfId="1" applyFont="1" applyAlignment="1">
      <alignment horizontal="center"/>
    </xf>
    <xf numFmtId="43" fontId="5" fillId="0" borderId="0" xfId="1" applyFont="1" applyFill="1" applyBorder="1" applyAlignment="1">
      <alignment horizontal="right" wrapText="1"/>
    </xf>
    <xf numFmtId="43" fontId="7" fillId="0" borderId="0" xfId="2" applyNumberFormat="1" applyFont="1" applyFill="1" applyBorder="1" applyAlignment="1">
      <alignment horizontal="left"/>
    </xf>
    <xf numFmtId="43" fontId="5" fillId="0" borderId="0" xfId="1" applyFont="1" applyFill="1" applyBorder="1" applyAlignme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11" fillId="0" borderId="1" xfId="2" applyFont="1" applyBorder="1" applyAlignment="1"/>
    <xf numFmtId="44" fontId="10" fillId="0" borderId="2" xfId="2" applyFont="1" applyFill="1" applyBorder="1" applyAlignment="1"/>
    <xf numFmtId="1" fontId="6" fillId="0" borderId="0" xfId="0" applyNumberFormat="1" applyFont="1" applyAlignment="1"/>
    <xf numFmtId="1" fontId="7" fillId="0" borderId="0" xfId="0" applyNumberFormat="1" applyFont="1" applyAlignment="1"/>
    <xf numFmtId="0" fontId="0" fillId="0" borderId="0" xfId="0" applyAlignment="1"/>
    <xf numFmtId="43" fontId="6" fillId="0" borderId="4" xfId="2" applyNumberFormat="1" applyFont="1" applyFill="1" applyBorder="1" applyAlignment="1">
      <alignment horizontal="left"/>
    </xf>
    <xf numFmtId="43" fontId="0" fillId="0" borderId="0" xfId="1" applyFont="1" applyAlignment="1"/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14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4" fontId="10" fillId="0" borderId="0" xfId="1" applyNumberFormat="1" applyFont="1" applyFill="1" applyBorder="1" applyAlignment="1">
      <alignment horizontal="right" wrapText="1"/>
    </xf>
    <xf numFmtId="44" fontId="10" fillId="0" borderId="1" xfId="2" applyFont="1" applyFill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9525</xdr:colOff>
      <xdr:row>5</xdr:row>
      <xdr:rowOff>39201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680861-993B-40E4-849D-1289B44D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942975" cy="910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343180</xdr:colOff>
      <xdr:row>5</xdr:row>
      <xdr:rowOff>84043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2AFF5-27F4-41D3-B338-52A04459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171855" cy="113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0A43-D3CD-4AFD-B869-6D7F4BB5F2DF}">
  <dimension ref="A1:N113"/>
  <sheetViews>
    <sheetView tabSelected="1" view="pageBreakPreview" zoomScale="60" zoomScaleNormal="100" workbookViewId="0">
      <selection activeCell="D9" sqref="D9"/>
    </sheetView>
  </sheetViews>
  <sheetFormatPr defaultRowHeight="14.5" x14ac:dyDescent="0.35"/>
  <cols>
    <col min="1" max="1" width="13" customWidth="1"/>
    <col min="2" max="2" width="28.81640625" customWidth="1"/>
    <col min="3" max="3" width="15.08984375" customWidth="1"/>
    <col min="4" max="4" width="43.90625" bestFit="1" customWidth="1"/>
    <col min="5" max="5" width="21.6328125" bestFit="1" customWidth="1"/>
    <col min="6" max="6" width="29.6328125" style="32" bestFit="1" customWidth="1"/>
  </cols>
  <sheetData>
    <row r="1" spans="1:14" s="7" customFormat="1" ht="15.5" x14ac:dyDescent="0.35">
      <c r="A1" s="14"/>
      <c r="C1" s="6"/>
      <c r="F1" s="30"/>
      <c r="M1" s="19"/>
      <c r="N1" s="19"/>
    </row>
    <row r="2" spans="1:14" s="7" customFormat="1" ht="17.5" x14ac:dyDescent="0.35">
      <c r="A2" s="14"/>
      <c r="B2" s="24" t="s">
        <v>0</v>
      </c>
      <c r="C2" s="6"/>
      <c r="F2" s="30"/>
      <c r="M2" s="19"/>
      <c r="N2" s="19"/>
    </row>
    <row r="3" spans="1:14" s="7" customFormat="1" ht="17.5" x14ac:dyDescent="0.35">
      <c r="A3" s="14"/>
      <c r="B3" s="24" t="s">
        <v>5</v>
      </c>
      <c r="C3" s="6"/>
      <c r="F3" s="30"/>
      <c r="M3" s="19"/>
      <c r="N3" s="19"/>
    </row>
    <row r="4" spans="1:14" s="7" customFormat="1" ht="17.5" x14ac:dyDescent="0.35">
      <c r="A4" s="14"/>
      <c r="B4" s="24" t="s">
        <v>8</v>
      </c>
      <c r="C4" s="6"/>
      <c r="F4" s="30"/>
      <c r="M4" s="19"/>
      <c r="N4" s="19"/>
    </row>
    <row r="5" spans="1:14" s="7" customFormat="1" ht="17.5" x14ac:dyDescent="0.35">
      <c r="A5" s="14"/>
      <c r="B5" s="25">
        <v>44316</v>
      </c>
      <c r="C5" s="6"/>
      <c r="F5" s="30"/>
      <c r="M5" s="19"/>
      <c r="N5" s="19"/>
    </row>
    <row r="6" spans="1:14" s="7" customFormat="1" ht="15.5" x14ac:dyDescent="0.35">
      <c r="A6" s="14"/>
      <c r="C6" s="6"/>
      <c r="F6" s="30"/>
      <c r="M6" s="19"/>
      <c r="N6" s="19"/>
    </row>
    <row r="7" spans="1:14" s="7" customFormat="1" ht="15.5" x14ac:dyDescent="0.35">
      <c r="A7" s="26" t="s">
        <v>1</v>
      </c>
      <c r="B7" s="27" t="s">
        <v>3</v>
      </c>
      <c r="C7" s="22" t="s">
        <v>2</v>
      </c>
      <c r="D7" s="27" t="s">
        <v>10</v>
      </c>
      <c r="E7" s="27" t="s">
        <v>9</v>
      </c>
      <c r="F7" s="31" t="s">
        <v>14</v>
      </c>
      <c r="G7" s="27"/>
      <c r="H7" s="27"/>
      <c r="J7" s="27"/>
      <c r="M7" s="19"/>
      <c r="N7" s="19"/>
    </row>
    <row r="8" spans="1:14" s="10" customFormat="1" ht="15.5" x14ac:dyDescent="0.35">
      <c r="A8" s="38">
        <v>44238</v>
      </c>
      <c r="B8" s="39" t="s">
        <v>25</v>
      </c>
      <c r="C8" s="33">
        <v>1505.86</v>
      </c>
      <c r="D8" s="39" t="s">
        <v>92</v>
      </c>
      <c r="E8" s="40" t="s">
        <v>40</v>
      </c>
      <c r="F8" s="39" t="s">
        <v>26</v>
      </c>
      <c r="G8" s="41"/>
      <c r="H8" s="41"/>
      <c r="J8" s="41"/>
      <c r="M8" s="19"/>
      <c r="N8" s="19"/>
    </row>
    <row r="9" spans="1:14" s="10" customFormat="1" ht="15.5" x14ac:dyDescent="0.35">
      <c r="A9" s="38">
        <v>44238</v>
      </c>
      <c r="B9" s="39" t="s">
        <v>19</v>
      </c>
      <c r="C9" s="33">
        <v>5040</v>
      </c>
      <c r="D9" s="39" t="s">
        <v>20</v>
      </c>
      <c r="E9" s="40" t="s">
        <v>40</v>
      </c>
      <c r="F9" s="39" t="s">
        <v>21</v>
      </c>
      <c r="G9" s="41"/>
      <c r="H9" s="41"/>
      <c r="J9" s="41"/>
      <c r="M9" s="19"/>
      <c r="N9" s="19"/>
    </row>
    <row r="10" spans="1:14" s="10" customFormat="1" ht="15.5" x14ac:dyDescent="0.35">
      <c r="A10" s="38">
        <v>44238</v>
      </c>
      <c r="B10" s="39" t="s">
        <v>19</v>
      </c>
      <c r="C10" s="33">
        <v>5040</v>
      </c>
      <c r="D10" s="39" t="s">
        <v>20</v>
      </c>
      <c r="E10" s="40" t="s">
        <v>40</v>
      </c>
      <c r="F10" s="39" t="s">
        <v>22</v>
      </c>
      <c r="G10" s="41"/>
      <c r="H10" s="41"/>
      <c r="J10" s="41"/>
      <c r="M10" s="19"/>
      <c r="N10" s="19"/>
    </row>
    <row r="11" spans="1:14" s="10" customFormat="1" ht="15.5" x14ac:dyDescent="0.35">
      <c r="A11" s="38">
        <v>44238</v>
      </c>
      <c r="B11" s="39" t="s">
        <v>19</v>
      </c>
      <c r="C11" s="33">
        <v>5040</v>
      </c>
      <c r="D11" s="39" t="s">
        <v>20</v>
      </c>
      <c r="E11" s="40" t="s">
        <v>40</v>
      </c>
      <c r="F11" s="39" t="s">
        <v>23</v>
      </c>
      <c r="G11" s="41"/>
      <c r="H11" s="41"/>
      <c r="J11" s="41"/>
      <c r="M11" s="19"/>
      <c r="N11" s="19"/>
    </row>
    <row r="12" spans="1:14" s="10" customFormat="1" ht="15.5" x14ac:dyDescent="0.35">
      <c r="A12" s="38">
        <v>44245</v>
      </c>
      <c r="B12" s="39" t="s">
        <v>33</v>
      </c>
      <c r="C12" s="33">
        <v>-15870.4</v>
      </c>
      <c r="D12" s="39" t="s">
        <v>94</v>
      </c>
      <c r="E12" s="39" t="s">
        <v>42</v>
      </c>
      <c r="F12" s="39" t="s">
        <v>34</v>
      </c>
      <c r="G12" s="41"/>
      <c r="H12" s="41"/>
      <c r="J12" s="41"/>
      <c r="M12" s="19"/>
      <c r="N12" s="19"/>
    </row>
    <row r="13" spans="1:14" s="10" customFormat="1" ht="15.5" x14ac:dyDescent="0.35">
      <c r="A13" s="38">
        <v>44245</v>
      </c>
      <c r="B13" s="39" t="s">
        <v>19</v>
      </c>
      <c r="C13" s="33">
        <v>5040</v>
      </c>
      <c r="D13" s="39" t="s">
        <v>20</v>
      </c>
      <c r="E13" s="40" t="s">
        <v>40</v>
      </c>
      <c r="F13" s="39" t="s">
        <v>24</v>
      </c>
      <c r="G13" s="41"/>
      <c r="H13" s="41"/>
      <c r="J13" s="41"/>
      <c r="M13" s="19"/>
      <c r="N13" s="19"/>
    </row>
    <row r="14" spans="1:14" s="10" customFormat="1" ht="15.5" x14ac:dyDescent="0.35">
      <c r="A14" s="38">
        <v>44252</v>
      </c>
      <c r="B14" s="39" t="s">
        <v>50</v>
      </c>
      <c r="C14" s="33">
        <v>500</v>
      </c>
      <c r="D14" s="39" t="s">
        <v>27</v>
      </c>
      <c r="E14" s="42" t="s">
        <v>41</v>
      </c>
      <c r="F14" s="39">
        <v>52155</v>
      </c>
      <c r="G14" s="41"/>
      <c r="H14" s="41"/>
      <c r="J14" s="41"/>
      <c r="M14" s="19"/>
      <c r="N14" s="19"/>
    </row>
    <row r="15" spans="1:14" s="10" customFormat="1" ht="15.5" x14ac:dyDescent="0.35">
      <c r="A15" s="38">
        <v>44252</v>
      </c>
      <c r="B15" s="39" t="s">
        <v>28</v>
      </c>
      <c r="C15" s="33">
        <v>589.67999999999995</v>
      </c>
      <c r="D15" s="39" t="s">
        <v>29</v>
      </c>
      <c r="E15" s="42" t="s">
        <v>44</v>
      </c>
      <c r="F15" s="39">
        <v>7356806</v>
      </c>
      <c r="G15" s="41"/>
      <c r="H15" s="41"/>
      <c r="J15" s="41"/>
      <c r="M15" s="19"/>
      <c r="N15" s="19"/>
    </row>
    <row r="16" spans="1:14" s="10" customFormat="1" ht="15.5" x14ac:dyDescent="0.35">
      <c r="A16" s="38">
        <v>44252</v>
      </c>
      <c r="B16" s="39" t="s">
        <v>28</v>
      </c>
      <c r="C16" s="33">
        <v>638.82000000000005</v>
      </c>
      <c r="D16" s="39" t="s">
        <v>29</v>
      </c>
      <c r="E16" s="42" t="s">
        <v>44</v>
      </c>
      <c r="F16" s="39">
        <v>7356941</v>
      </c>
      <c r="G16" s="41"/>
      <c r="H16" s="41"/>
      <c r="J16" s="41"/>
      <c r="M16" s="19"/>
      <c r="N16" s="19"/>
    </row>
    <row r="17" spans="1:14" s="10" customFormat="1" ht="15.5" x14ac:dyDescent="0.35">
      <c r="A17" s="38">
        <v>44252</v>
      </c>
      <c r="B17" s="39" t="s">
        <v>28</v>
      </c>
      <c r="C17" s="33">
        <v>655.20000000000005</v>
      </c>
      <c r="D17" s="39" t="s">
        <v>29</v>
      </c>
      <c r="E17" s="42" t="s">
        <v>44</v>
      </c>
      <c r="F17" s="39">
        <v>7356561</v>
      </c>
      <c r="G17" s="41"/>
      <c r="H17" s="41"/>
      <c r="J17" s="41"/>
      <c r="M17" s="19"/>
      <c r="N17" s="19"/>
    </row>
    <row r="18" spans="1:14" s="10" customFormat="1" ht="15.5" x14ac:dyDescent="0.35">
      <c r="A18" s="38">
        <v>44252</v>
      </c>
      <c r="B18" s="39" t="s">
        <v>35</v>
      </c>
      <c r="C18" s="33">
        <v>838</v>
      </c>
      <c r="D18" s="39" t="s">
        <v>153</v>
      </c>
      <c r="E18" s="42" t="s">
        <v>15</v>
      </c>
      <c r="F18" s="39">
        <v>183938</v>
      </c>
      <c r="G18" s="41"/>
      <c r="H18" s="41"/>
      <c r="J18" s="41"/>
      <c r="M18" s="19"/>
      <c r="N18" s="19"/>
    </row>
    <row r="19" spans="1:14" s="10" customFormat="1" ht="15.5" x14ac:dyDescent="0.35">
      <c r="A19" s="38">
        <v>44252</v>
      </c>
      <c r="B19" s="39" t="s">
        <v>31</v>
      </c>
      <c r="C19" s="33">
        <v>1859.99</v>
      </c>
      <c r="D19" s="39" t="s">
        <v>32</v>
      </c>
      <c r="E19" s="42" t="s">
        <v>44</v>
      </c>
      <c r="F19" s="39">
        <v>105131</v>
      </c>
      <c r="G19" s="41"/>
      <c r="H19" s="41"/>
      <c r="J19" s="41"/>
      <c r="M19" s="19"/>
      <c r="N19" s="19"/>
    </row>
    <row r="20" spans="1:14" s="10" customFormat="1" ht="15.5" x14ac:dyDescent="0.35">
      <c r="A20" s="38">
        <v>44252</v>
      </c>
      <c r="B20" s="39" t="s">
        <v>35</v>
      </c>
      <c r="C20" s="33">
        <v>2613.9</v>
      </c>
      <c r="D20" s="39" t="s">
        <v>144</v>
      </c>
      <c r="E20" s="42" t="s">
        <v>41</v>
      </c>
      <c r="F20" s="39">
        <v>183937</v>
      </c>
      <c r="G20" s="41"/>
      <c r="H20" s="41"/>
      <c r="J20" s="41"/>
      <c r="M20" s="19"/>
      <c r="N20" s="19"/>
    </row>
    <row r="21" spans="1:14" s="10" customFormat="1" ht="15.5" x14ac:dyDescent="0.35">
      <c r="A21" s="38">
        <v>44252</v>
      </c>
      <c r="B21" s="39" t="s">
        <v>35</v>
      </c>
      <c r="C21" s="33">
        <v>2824</v>
      </c>
      <c r="D21" s="39" t="s">
        <v>154</v>
      </c>
      <c r="E21" s="42" t="s">
        <v>43</v>
      </c>
      <c r="F21" s="39">
        <v>183936</v>
      </c>
      <c r="G21" s="41"/>
      <c r="H21" s="41"/>
      <c r="J21" s="41"/>
      <c r="M21" s="19"/>
      <c r="N21" s="19"/>
    </row>
    <row r="22" spans="1:14" s="10" customFormat="1" ht="15.5" x14ac:dyDescent="0.35">
      <c r="A22" s="38">
        <v>44252</v>
      </c>
      <c r="B22" s="39" t="s">
        <v>36</v>
      </c>
      <c r="C22" s="33">
        <v>3047.02</v>
      </c>
      <c r="D22" s="39" t="s">
        <v>106</v>
      </c>
      <c r="E22" s="42" t="s">
        <v>43</v>
      </c>
      <c r="F22" s="39">
        <v>40754</v>
      </c>
      <c r="G22" s="41"/>
      <c r="H22" s="41"/>
      <c r="J22" s="41"/>
      <c r="M22" s="19"/>
      <c r="N22" s="19"/>
    </row>
    <row r="23" spans="1:14" s="10" customFormat="1" ht="15.5" x14ac:dyDescent="0.35">
      <c r="A23" s="38">
        <v>44252</v>
      </c>
      <c r="B23" s="39" t="s">
        <v>51</v>
      </c>
      <c r="C23" s="33">
        <v>3410.96</v>
      </c>
      <c r="D23" s="39" t="s">
        <v>30</v>
      </c>
      <c r="E23" s="42" t="s">
        <v>44</v>
      </c>
      <c r="F23" s="39">
        <v>152708</v>
      </c>
      <c r="G23" s="41"/>
      <c r="H23" s="41"/>
      <c r="J23" s="41"/>
      <c r="M23" s="19"/>
      <c r="N23" s="19"/>
    </row>
    <row r="24" spans="1:14" s="10" customFormat="1" ht="15.5" x14ac:dyDescent="0.35">
      <c r="A24" s="38">
        <v>44252</v>
      </c>
      <c r="B24" s="39" t="s">
        <v>31</v>
      </c>
      <c r="C24" s="33">
        <v>4697.99</v>
      </c>
      <c r="D24" s="39" t="s">
        <v>155</v>
      </c>
      <c r="E24" s="42" t="s">
        <v>15</v>
      </c>
      <c r="F24" s="39">
        <v>120334</v>
      </c>
      <c r="G24" s="41"/>
      <c r="H24" s="41"/>
      <c r="J24" s="41"/>
      <c r="M24" s="19"/>
      <c r="N24" s="19"/>
    </row>
    <row r="25" spans="1:14" s="10" customFormat="1" ht="15.5" x14ac:dyDescent="0.35">
      <c r="A25" s="38">
        <v>44252</v>
      </c>
      <c r="B25" s="39" t="s">
        <v>31</v>
      </c>
      <c r="C25" s="33">
        <v>5744.89</v>
      </c>
      <c r="D25" s="39" t="s">
        <v>156</v>
      </c>
      <c r="E25" s="42" t="s">
        <v>45</v>
      </c>
      <c r="F25" s="39">
        <v>118048</v>
      </c>
      <c r="G25" s="41"/>
      <c r="H25" s="41"/>
      <c r="J25" s="41"/>
      <c r="M25" s="19"/>
      <c r="N25" s="19"/>
    </row>
    <row r="26" spans="1:14" s="10" customFormat="1" ht="15.5" x14ac:dyDescent="0.35">
      <c r="A26" s="38">
        <v>44252</v>
      </c>
      <c r="B26" s="39" t="s">
        <v>52</v>
      </c>
      <c r="C26" s="33">
        <v>5947.5</v>
      </c>
      <c r="D26" s="39" t="s">
        <v>93</v>
      </c>
      <c r="E26" s="42" t="s">
        <v>41</v>
      </c>
      <c r="F26" s="39">
        <v>112</v>
      </c>
      <c r="G26" s="41"/>
      <c r="H26" s="41"/>
      <c r="J26" s="41"/>
      <c r="M26" s="19"/>
      <c r="N26" s="19"/>
    </row>
    <row r="27" spans="1:14" s="10" customFormat="1" ht="15.5" x14ac:dyDescent="0.35">
      <c r="A27" s="38">
        <v>44252</v>
      </c>
      <c r="B27" s="39" t="s">
        <v>31</v>
      </c>
      <c r="C27" s="33">
        <v>6579.29</v>
      </c>
      <c r="D27" s="39" t="s">
        <v>95</v>
      </c>
      <c r="E27" s="42" t="s">
        <v>43</v>
      </c>
      <c r="F27" s="39">
        <v>111956</v>
      </c>
      <c r="G27" s="41"/>
      <c r="H27" s="41"/>
      <c r="J27" s="41"/>
      <c r="M27" s="19"/>
      <c r="N27" s="19"/>
    </row>
    <row r="28" spans="1:14" s="10" customFormat="1" ht="15.5" x14ac:dyDescent="0.35">
      <c r="A28" s="38">
        <v>44252</v>
      </c>
      <c r="B28" s="39" t="s">
        <v>31</v>
      </c>
      <c r="C28" s="33">
        <v>29733.599999999999</v>
      </c>
      <c r="D28" s="39" t="s">
        <v>157</v>
      </c>
      <c r="E28" s="42" t="s">
        <v>15</v>
      </c>
      <c r="F28" s="39">
        <v>113923</v>
      </c>
      <c r="G28" s="41"/>
      <c r="H28" s="41"/>
      <c r="J28" s="41"/>
      <c r="M28" s="19"/>
      <c r="N28" s="19"/>
    </row>
    <row r="29" spans="1:14" s="10" customFormat="1" ht="15.5" x14ac:dyDescent="0.35">
      <c r="A29" s="38">
        <v>44252</v>
      </c>
      <c r="B29" s="39" t="s">
        <v>31</v>
      </c>
      <c r="C29" s="33">
        <v>45442.47</v>
      </c>
      <c r="D29" s="39" t="s">
        <v>158</v>
      </c>
      <c r="E29" s="42" t="s">
        <v>15</v>
      </c>
      <c r="F29" s="39">
        <v>113923</v>
      </c>
      <c r="G29" s="41"/>
      <c r="H29" s="41"/>
      <c r="J29" s="41"/>
      <c r="M29" s="19"/>
      <c r="N29" s="19"/>
    </row>
    <row r="30" spans="1:14" s="10" customFormat="1" ht="15.5" x14ac:dyDescent="0.35">
      <c r="A30" s="38">
        <v>44252</v>
      </c>
      <c r="B30" s="39" t="s">
        <v>37</v>
      </c>
      <c r="C30" s="33">
        <v>61964</v>
      </c>
      <c r="D30" s="39" t="s">
        <v>105</v>
      </c>
      <c r="E30" s="42" t="s">
        <v>43</v>
      </c>
      <c r="F30" s="39" t="s">
        <v>38</v>
      </c>
      <c r="G30" s="41"/>
      <c r="H30" s="41"/>
      <c r="J30" s="41"/>
      <c r="M30" s="19"/>
      <c r="N30" s="19"/>
    </row>
    <row r="31" spans="1:14" s="10" customFormat="1" ht="31" x14ac:dyDescent="0.35">
      <c r="A31" s="38">
        <v>44255</v>
      </c>
      <c r="B31" s="39" t="s">
        <v>53</v>
      </c>
      <c r="C31" s="33">
        <v>-6.63</v>
      </c>
      <c r="D31" s="39" t="s">
        <v>54</v>
      </c>
      <c r="E31" s="42" t="s">
        <v>39</v>
      </c>
      <c r="F31" s="39" t="s">
        <v>18</v>
      </c>
      <c r="G31" s="41"/>
      <c r="H31" s="41"/>
      <c r="J31" s="41"/>
      <c r="M31" s="19"/>
      <c r="N31" s="19"/>
    </row>
    <row r="32" spans="1:14" s="10" customFormat="1" ht="31" x14ac:dyDescent="0.35">
      <c r="A32" s="38">
        <v>44259</v>
      </c>
      <c r="B32" s="39" t="s">
        <v>55</v>
      </c>
      <c r="C32" s="33">
        <v>149.5</v>
      </c>
      <c r="D32" s="39" t="s">
        <v>104</v>
      </c>
      <c r="E32" s="42" t="s">
        <v>40</v>
      </c>
      <c r="F32" s="39" t="s">
        <v>56</v>
      </c>
      <c r="G32" s="41"/>
      <c r="H32" s="41"/>
      <c r="J32" s="41"/>
      <c r="M32" s="19"/>
      <c r="N32" s="19"/>
    </row>
    <row r="33" spans="1:14" s="10" customFormat="1" ht="31" x14ac:dyDescent="0.35">
      <c r="A33" s="38">
        <v>44259</v>
      </c>
      <c r="B33" s="39" t="s">
        <v>63</v>
      </c>
      <c r="C33" s="33">
        <v>210</v>
      </c>
      <c r="D33" s="39" t="s">
        <v>97</v>
      </c>
      <c r="E33" s="42" t="s">
        <v>40</v>
      </c>
      <c r="F33" s="39">
        <v>21020474</v>
      </c>
      <c r="G33" s="41"/>
      <c r="H33" s="41"/>
      <c r="J33" s="41"/>
      <c r="M33" s="19"/>
      <c r="N33" s="19"/>
    </row>
    <row r="34" spans="1:14" s="10" customFormat="1" ht="31" x14ac:dyDescent="0.35">
      <c r="A34" s="38">
        <v>44259</v>
      </c>
      <c r="B34" s="39" t="s">
        <v>63</v>
      </c>
      <c r="C34" s="33">
        <v>290</v>
      </c>
      <c r="D34" s="39" t="s">
        <v>97</v>
      </c>
      <c r="E34" s="42" t="s">
        <v>40</v>
      </c>
      <c r="F34" s="39">
        <v>21020476</v>
      </c>
      <c r="G34" s="41"/>
      <c r="H34" s="41"/>
      <c r="J34" s="41"/>
      <c r="M34" s="19"/>
      <c r="N34" s="19"/>
    </row>
    <row r="35" spans="1:14" s="10" customFormat="1" ht="15.5" x14ac:dyDescent="0.35">
      <c r="A35" s="38">
        <v>44259</v>
      </c>
      <c r="B35" s="39" t="s">
        <v>28</v>
      </c>
      <c r="C35" s="33">
        <v>655.20000000000005</v>
      </c>
      <c r="D35" s="39" t="s">
        <v>29</v>
      </c>
      <c r="E35" s="42" t="s">
        <v>44</v>
      </c>
      <c r="F35" s="39">
        <v>7357070</v>
      </c>
      <c r="G35" s="41"/>
      <c r="H35" s="41"/>
      <c r="J35" s="41"/>
      <c r="M35" s="19"/>
      <c r="N35" s="19"/>
    </row>
    <row r="36" spans="1:14" s="10" customFormat="1" ht="31" x14ac:dyDescent="0.35">
      <c r="A36" s="38">
        <v>44259</v>
      </c>
      <c r="B36" s="39" t="s">
        <v>63</v>
      </c>
      <c r="C36" s="33">
        <v>1310</v>
      </c>
      <c r="D36" s="39" t="s">
        <v>97</v>
      </c>
      <c r="E36" s="42" t="s">
        <v>40</v>
      </c>
      <c r="F36" s="39">
        <v>21020475</v>
      </c>
      <c r="G36" s="41"/>
      <c r="H36" s="41"/>
      <c r="J36" s="41"/>
      <c r="M36" s="19"/>
      <c r="N36" s="19"/>
    </row>
    <row r="37" spans="1:14" s="10" customFormat="1" ht="31" x14ac:dyDescent="0.35">
      <c r="A37" s="38">
        <v>44259</v>
      </c>
      <c r="B37" s="39" t="s">
        <v>19</v>
      </c>
      <c r="C37" s="33">
        <v>5040</v>
      </c>
      <c r="D37" s="39" t="s">
        <v>20</v>
      </c>
      <c r="E37" s="42" t="s">
        <v>40</v>
      </c>
      <c r="F37" s="39" t="s">
        <v>58</v>
      </c>
      <c r="G37" s="41"/>
      <c r="H37" s="41"/>
      <c r="J37" s="41"/>
      <c r="M37" s="19"/>
      <c r="N37" s="19"/>
    </row>
    <row r="38" spans="1:14" s="10" customFormat="1" ht="15.5" x14ac:dyDescent="0.35">
      <c r="A38" s="38">
        <v>44266</v>
      </c>
      <c r="B38" s="39" t="s">
        <v>87</v>
      </c>
      <c r="C38" s="33">
        <v>1178.19</v>
      </c>
      <c r="D38" s="39" t="s">
        <v>103</v>
      </c>
      <c r="E38" s="42" t="s">
        <v>83</v>
      </c>
      <c r="F38" s="39">
        <v>11902</v>
      </c>
      <c r="G38" s="41"/>
      <c r="H38" s="41"/>
      <c r="J38" s="41"/>
      <c r="M38" s="19"/>
      <c r="N38" s="19"/>
    </row>
    <row r="39" spans="1:14" s="10" customFormat="1" ht="15.5" x14ac:dyDescent="0.35">
      <c r="A39" s="38">
        <v>44266</v>
      </c>
      <c r="B39" s="39" t="s">
        <v>87</v>
      </c>
      <c r="C39" s="33">
        <v>2097.04</v>
      </c>
      <c r="D39" s="39" t="s">
        <v>103</v>
      </c>
      <c r="E39" s="42" t="s">
        <v>83</v>
      </c>
      <c r="F39" s="39">
        <v>11874</v>
      </c>
      <c r="G39" s="41"/>
      <c r="H39" s="41"/>
      <c r="J39" s="41"/>
      <c r="M39" s="19"/>
      <c r="N39" s="19"/>
    </row>
    <row r="40" spans="1:14" s="10" customFormat="1" ht="15.5" x14ac:dyDescent="0.35">
      <c r="A40" s="38">
        <v>44266</v>
      </c>
      <c r="B40" s="39" t="s">
        <v>87</v>
      </c>
      <c r="C40" s="33">
        <v>2154.4</v>
      </c>
      <c r="D40" s="39" t="s">
        <v>103</v>
      </c>
      <c r="E40" s="42" t="s">
        <v>83</v>
      </c>
      <c r="F40" s="39">
        <v>1767</v>
      </c>
      <c r="G40" s="41"/>
      <c r="H40" s="41"/>
      <c r="J40" s="41"/>
      <c r="M40" s="19"/>
      <c r="N40" s="19"/>
    </row>
    <row r="41" spans="1:14" s="10" customFormat="1" ht="15.5" x14ac:dyDescent="0.35">
      <c r="A41" s="38">
        <v>44266</v>
      </c>
      <c r="B41" s="39" t="s">
        <v>69</v>
      </c>
      <c r="C41" s="33">
        <v>2459.0500000000002</v>
      </c>
      <c r="D41" s="39" t="s">
        <v>98</v>
      </c>
      <c r="E41" s="42" t="s">
        <v>70</v>
      </c>
      <c r="F41" s="39" t="s">
        <v>71</v>
      </c>
      <c r="G41" s="41"/>
      <c r="H41" s="41"/>
      <c r="J41" s="41"/>
      <c r="M41" s="19"/>
      <c r="N41" s="19"/>
    </row>
    <row r="42" spans="1:14" s="10" customFormat="1" ht="31" x14ac:dyDescent="0.35">
      <c r="A42" s="38">
        <v>44266</v>
      </c>
      <c r="B42" s="39" t="s">
        <v>19</v>
      </c>
      <c r="C42" s="33">
        <v>5040</v>
      </c>
      <c r="D42" s="39" t="s">
        <v>20</v>
      </c>
      <c r="E42" s="42" t="s">
        <v>40</v>
      </c>
      <c r="F42" s="39" t="s">
        <v>59</v>
      </c>
      <c r="G42" s="41"/>
      <c r="H42" s="41"/>
      <c r="J42" s="41"/>
      <c r="M42" s="19"/>
      <c r="N42" s="19"/>
    </row>
    <row r="43" spans="1:14" s="10" customFormat="1" ht="15.5" x14ac:dyDescent="0.35">
      <c r="A43" s="38">
        <v>44266</v>
      </c>
      <c r="B43" s="39" t="s">
        <v>51</v>
      </c>
      <c r="C43" s="33">
        <v>9037.17</v>
      </c>
      <c r="D43" s="39" t="s">
        <v>74</v>
      </c>
      <c r="E43" s="42" t="s">
        <v>44</v>
      </c>
      <c r="F43" s="39">
        <v>150838</v>
      </c>
      <c r="G43" s="41"/>
      <c r="H43" s="41"/>
      <c r="J43" s="41"/>
      <c r="M43" s="19"/>
      <c r="N43" s="19"/>
    </row>
    <row r="44" spans="1:14" s="10" customFormat="1" ht="15.5" x14ac:dyDescent="0.35">
      <c r="A44" s="38">
        <v>44266</v>
      </c>
      <c r="B44" s="39" t="s">
        <v>80</v>
      </c>
      <c r="C44" s="33">
        <v>28746.720000000001</v>
      </c>
      <c r="D44" s="39" t="s">
        <v>101</v>
      </c>
      <c r="E44" s="42" t="s">
        <v>81</v>
      </c>
      <c r="F44" s="39">
        <v>62281</v>
      </c>
      <c r="G44" s="41"/>
      <c r="H44" s="41"/>
      <c r="J44" s="41"/>
      <c r="M44" s="19"/>
      <c r="N44" s="19"/>
    </row>
    <row r="45" spans="1:14" s="10" customFormat="1" ht="31" x14ac:dyDescent="0.35">
      <c r="A45" s="38">
        <v>44267</v>
      </c>
      <c r="B45" s="39" t="s">
        <v>53</v>
      </c>
      <c r="C45" s="33">
        <v>-780</v>
      </c>
      <c r="D45" s="39" t="s">
        <v>78</v>
      </c>
      <c r="E45" s="42" t="s">
        <v>39</v>
      </c>
      <c r="F45" s="39" t="s">
        <v>79</v>
      </c>
      <c r="G45" s="41"/>
      <c r="H45" s="41"/>
      <c r="J45" s="41"/>
      <c r="M45" s="19"/>
      <c r="N45" s="19"/>
    </row>
    <row r="46" spans="1:14" s="10" customFormat="1" ht="15.5" x14ac:dyDescent="0.35">
      <c r="A46" s="38">
        <v>44273</v>
      </c>
      <c r="B46" s="39" t="s">
        <v>82</v>
      </c>
      <c r="C46" s="33">
        <v>1379.96</v>
      </c>
      <c r="D46" s="39" t="s">
        <v>102</v>
      </c>
      <c r="E46" s="42" t="s">
        <v>83</v>
      </c>
      <c r="F46" s="39">
        <v>6799180</v>
      </c>
      <c r="G46" s="41"/>
      <c r="H46" s="41"/>
      <c r="J46" s="41"/>
      <c r="M46" s="19"/>
      <c r="N46" s="19"/>
    </row>
    <row r="47" spans="1:14" s="10" customFormat="1" ht="31" x14ac:dyDescent="0.35">
      <c r="A47" s="38">
        <v>44273</v>
      </c>
      <c r="B47" s="39" t="s">
        <v>53</v>
      </c>
      <c r="C47" s="33">
        <v>6030</v>
      </c>
      <c r="D47" s="39" t="s">
        <v>100</v>
      </c>
      <c r="E47" s="42" t="s">
        <v>39</v>
      </c>
      <c r="F47" s="39" t="s">
        <v>77</v>
      </c>
      <c r="G47" s="41"/>
      <c r="H47" s="41"/>
      <c r="J47" s="41"/>
      <c r="M47" s="19"/>
      <c r="N47" s="19"/>
    </row>
    <row r="48" spans="1:14" s="10" customFormat="1" ht="15.5" x14ac:dyDescent="0.35">
      <c r="A48" s="38">
        <v>44273</v>
      </c>
      <c r="B48" s="39" t="s">
        <v>82</v>
      </c>
      <c r="C48" s="33">
        <v>9483.4</v>
      </c>
      <c r="D48" s="39" t="s">
        <v>102</v>
      </c>
      <c r="E48" s="42" t="s">
        <v>83</v>
      </c>
      <c r="F48" s="39">
        <v>6870731</v>
      </c>
      <c r="G48" s="41"/>
      <c r="H48" s="41"/>
      <c r="J48" s="41"/>
      <c r="M48" s="19"/>
      <c r="N48" s="19"/>
    </row>
    <row r="49" spans="1:14" s="10" customFormat="1" ht="15.5" x14ac:dyDescent="0.35">
      <c r="A49" s="38">
        <v>44279</v>
      </c>
      <c r="B49" s="39" t="s">
        <v>84</v>
      </c>
      <c r="C49" s="33">
        <v>-3500</v>
      </c>
      <c r="D49" s="39" t="s">
        <v>85</v>
      </c>
      <c r="E49" s="42" t="s">
        <v>83</v>
      </c>
      <c r="F49" s="39" t="s">
        <v>86</v>
      </c>
      <c r="G49" s="41"/>
      <c r="H49" s="41"/>
      <c r="J49" s="41"/>
      <c r="M49" s="19"/>
      <c r="N49" s="19"/>
    </row>
    <row r="50" spans="1:14" s="10" customFormat="1" ht="15.5" x14ac:dyDescent="0.35">
      <c r="A50" s="38">
        <v>44280</v>
      </c>
      <c r="B50" s="39" t="s">
        <v>51</v>
      </c>
      <c r="C50" s="33">
        <v>61.97</v>
      </c>
      <c r="D50" s="39" t="s">
        <v>72</v>
      </c>
      <c r="E50" s="42" t="s">
        <v>44</v>
      </c>
      <c r="F50" s="39">
        <v>154658</v>
      </c>
      <c r="G50" s="41"/>
      <c r="H50" s="41"/>
      <c r="J50" s="41"/>
      <c r="M50" s="19"/>
      <c r="N50" s="19"/>
    </row>
    <row r="51" spans="1:14" s="10" customFormat="1" ht="15.5" x14ac:dyDescent="0.35">
      <c r="A51" s="38">
        <v>44280</v>
      </c>
      <c r="B51" s="39" t="s">
        <v>64</v>
      </c>
      <c r="C51" s="33">
        <v>79.37</v>
      </c>
      <c r="D51" s="39" t="s">
        <v>65</v>
      </c>
      <c r="E51" s="42" t="s">
        <v>15</v>
      </c>
      <c r="F51" s="39" t="s">
        <v>66</v>
      </c>
      <c r="G51" s="41"/>
      <c r="H51" s="41"/>
      <c r="J51" s="41"/>
      <c r="M51" s="19"/>
      <c r="N51" s="19"/>
    </row>
    <row r="52" spans="1:14" s="10" customFormat="1" ht="31" x14ac:dyDescent="0.35">
      <c r="A52" s="38">
        <v>44280</v>
      </c>
      <c r="B52" s="39" t="s">
        <v>57</v>
      </c>
      <c r="C52" s="33">
        <v>101</v>
      </c>
      <c r="D52" s="39" t="s">
        <v>96</v>
      </c>
      <c r="E52" s="42" t="s">
        <v>40</v>
      </c>
      <c r="F52" s="39">
        <v>33972</v>
      </c>
      <c r="G52" s="41"/>
      <c r="H52" s="41"/>
      <c r="J52" s="41"/>
      <c r="M52" s="19"/>
      <c r="N52" s="19"/>
    </row>
    <row r="53" spans="1:14" s="10" customFormat="1" ht="31" x14ac:dyDescent="0.35">
      <c r="A53" s="38">
        <v>44280</v>
      </c>
      <c r="B53" s="39" t="s">
        <v>63</v>
      </c>
      <c r="C53" s="33">
        <v>210</v>
      </c>
      <c r="D53" s="39" t="s">
        <v>97</v>
      </c>
      <c r="E53" s="42" t="s">
        <v>40</v>
      </c>
      <c r="F53" s="39">
        <v>21030452</v>
      </c>
      <c r="G53" s="41"/>
      <c r="H53" s="41"/>
      <c r="J53" s="41"/>
      <c r="M53" s="19"/>
      <c r="N53" s="19"/>
    </row>
    <row r="54" spans="1:14" s="10" customFormat="1" ht="31" x14ac:dyDescent="0.35">
      <c r="A54" s="38">
        <v>44280</v>
      </c>
      <c r="B54" s="39" t="s">
        <v>63</v>
      </c>
      <c r="C54" s="33">
        <v>290</v>
      </c>
      <c r="D54" s="39" t="s">
        <v>97</v>
      </c>
      <c r="E54" s="42" t="s">
        <v>40</v>
      </c>
      <c r="F54" s="39">
        <v>21030454</v>
      </c>
      <c r="G54" s="41"/>
      <c r="H54" s="41"/>
      <c r="J54" s="41"/>
      <c r="M54" s="19"/>
      <c r="N54" s="19"/>
    </row>
    <row r="55" spans="1:14" s="10" customFormat="1" ht="15.5" x14ac:dyDescent="0.35">
      <c r="A55" s="38">
        <v>44280</v>
      </c>
      <c r="B55" s="39" t="s">
        <v>28</v>
      </c>
      <c r="C55" s="33">
        <v>524.16</v>
      </c>
      <c r="D55" s="39" t="s">
        <v>29</v>
      </c>
      <c r="E55" s="42" t="s">
        <v>44</v>
      </c>
      <c r="F55" s="39">
        <v>7357306</v>
      </c>
      <c r="G55" s="41"/>
      <c r="H55" s="41"/>
      <c r="J55" s="41"/>
      <c r="M55" s="19"/>
      <c r="N55" s="19"/>
    </row>
    <row r="56" spans="1:14" s="10" customFormat="1" ht="15.5" x14ac:dyDescent="0.35">
      <c r="A56" s="38">
        <v>44280</v>
      </c>
      <c r="B56" s="39" t="s">
        <v>64</v>
      </c>
      <c r="C56" s="33">
        <v>634.96</v>
      </c>
      <c r="D56" s="39" t="s">
        <v>65</v>
      </c>
      <c r="E56" s="42" t="s">
        <v>15</v>
      </c>
      <c r="F56" s="39" t="s">
        <v>67</v>
      </c>
      <c r="G56" s="41"/>
      <c r="H56" s="41"/>
      <c r="J56" s="41"/>
      <c r="M56" s="19"/>
      <c r="N56" s="19"/>
    </row>
    <row r="57" spans="1:14" s="10" customFormat="1" ht="15.5" x14ac:dyDescent="0.35">
      <c r="A57" s="38">
        <v>44280</v>
      </c>
      <c r="B57" s="39" t="s">
        <v>28</v>
      </c>
      <c r="C57" s="33">
        <v>655.20000000000005</v>
      </c>
      <c r="D57" s="39" t="s">
        <v>29</v>
      </c>
      <c r="E57" s="42" t="s">
        <v>44</v>
      </c>
      <c r="F57" s="39">
        <v>7357188</v>
      </c>
      <c r="G57" s="41"/>
      <c r="H57" s="41"/>
      <c r="J57" s="41"/>
      <c r="M57" s="19"/>
      <c r="N57" s="19"/>
    </row>
    <row r="58" spans="1:14" s="10" customFormat="1" ht="15.5" x14ac:dyDescent="0.35">
      <c r="A58" s="38">
        <v>44280</v>
      </c>
      <c r="B58" s="39" t="s">
        <v>28</v>
      </c>
      <c r="C58" s="33">
        <v>655.20000000000005</v>
      </c>
      <c r="D58" s="39" t="s">
        <v>29</v>
      </c>
      <c r="E58" s="42" t="s">
        <v>44</v>
      </c>
      <c r="F58" s="39">
        <v>7356683</v>
      </c>
      <c r="G58" s="41"/>
      <c r="H58" s="41"/>
      <c r="J58" s="41"/>
      <c r="M58" s="19"/>
      <c r="N58" s="19"/>
    </row>
    <row r="59" spans="1:14" s="10" customFormat="1" ht="31" x14ac:dyDescent="0.35">
      <c r="A59" s="38">
        <v>44280</v>
      </c>
      <c r="B59" s="39" t="s">
        <v>25</v>
      </c>
      <c r="C59" s="33">
        <v>727.42</v>
      </c>
      <c r="D59" s="39" t="s">
        <v>92</v>
      </c>
      <c r="E59" s="42" t="s">
        <v>40</v>
      </c>
      <c r="F59" s="39" t="s">
        <v>62</v>
      </c>
      <c r="G59" s="41"/>
      <c r="H59" s="41"/>
      <c r="J59" s="41"/>
      <c r="M59" s="19"/>
      <c r="N59" s="19"/>
    </row>
    <row r="60" spans="1:14" s="10" customFormat="1" ht="31" x14ac:dyDescent="0.35">
      <c r="A60" s="38">
        <v>44280</v>
      </c>
      <c r="B60" s="39" t="s">
        <v>63</v>
      </c>
      <c r="C60" s="33">
        <v>1310</v>
      </c>
      <c r="D60" s="39" t="s">
        <v>97</v>
      </c>
      <c r="E60" s="42" t="s">
        <v>40</v>
      </c>
      <c r="F60" s="39">
        <v>21030453</v>
      </c>
      <c r="G60" s="41"/>
      <c r="H60" s="41"/>
      <c r="J60" s="41"/>
      <c r="M60" s="19"/>
      <c r="N60" s="19"/>
    </row>
    <row r="61" spans="1:14" s="10" customFormat="1" ht="15.5" x14ac:dyDescent="0.35">
      <c r="A61" s="38">
        <v>44280</v>
      </c>
      <c r="B61" s="39" t="s">
        <v>31</v>
      </c>
      <c r="C61" s="33">
        <v>1981.1</v>
      </c>
      <c r="D61" s="39" t="s">
        <v>68</v>
      </c>
      <c r="E61" s="42" t="s">
        <v>15</v>
      </c>
      <c r="F61" s="39">
        <v>120952</v>
      </c>
      <c r="G61" s="41"/>
      <c r="H61" s="41"/>
      <c r="J61" s="41"/>
      <c r="M61" s="19"/>
      <c r="N61" s="19"/>
    </row>
    <row r="62" spans="1:14" s="10" customFormat="1" ht="15.5" x14ac:dyDescent="0.35">
      <c r="A62" s="38">
        <v>44280</v>
      </c>
      <c r="B62" s="39" t="s">
        <v>51</v>
      </c>
      <c r="C62" s="33">
        <v>3196.51</v>
      </c>
      <c r="D62" s="39" t="s">
        <v>73</v>
      </c>
      <c r="E62" s="42" t="s">
        <v>44</v>
      </c>
      <c r="F62" s="39">
        <v>154656</v>
      </c>
      <c r="G62" s="41"/>
      <c r="H62" s="41"/>
      <c r="J62" s="41"/>
      <c r="M62" s="19"/>
      <c r="N62" s="19"/>
    </row>
    <row r="63" spans="1:14" s="10" customFormat="1" ht="31" x14ac:dyDescent="0.35">
      <c r="A63" s="38">
        <v>44280</v>
      </c>
      <c r="B63" s="39" t="s">
        <v>19</v>
      </c>
      <c r="C63" s="33">
        <v>5040</v>
      </c>
      <c r="D63" s="39" t="s">
        <v>20</v>
      </c>
      <c r="E63" s="42" t="s">
        <v>40</v>
      </c>
      <c r="F63" s="39" t="s">
        <v>60</v>
      </c>
      <c r="G63" s="41"/>
      <c r="H63" s="41"/>
      <c r="J63" s="41"/>
      <c r="M63" s="19"/>
      <c r="N63" s="19"/>
    </row>
    <row r="64" spans="1:14" s="10" customFormat="1" ht="31" x14ac:dyDescent="0.35">
      <c r="A64" s="38">
        <v>44280</v>
      </c>
      <c r="B64" s="39" t="s">
        <v>19</v>
      </c>
      <c r="C64" s="33">
        <v>5040</v>
      </c>
      <c r="D64" s="39" t="s">
        <v>20</v>
      </c>
      <c r="E64" s="42" t="s">
        <v>40</v>
      </c>
      <c r="F64" s="39" t="s">
        <v>61</v>
      </c>
      <c r="G64" s="41"/>
      <c r="H64" s="41"/>
      <c r="J64" s="41"/>
      <c r="M64" s="19"/>
      <c r="N64" s="19"/>
    </row>
    <row r="65" spans="1:14" s="10" customFormat="1" ht="15.5" x14ac:dyDescent="0.35">
      <c r="A65" s="38">
        <v>44280</v>
      </c>
      <c r="B65" s="39" t="s">
        <v>75</v>
      </c>
      <c r="C65" s="33">
        <v>17350</v>
      </c>
      <c r="D65" s="39" t="s">
        <v>99</v>
      </c>
      <c r="E65" s="42" t="s">
        <v>41</v>
      </c>
      <c r="F65" s="39" t="s">
        <v>76</v>
      </c>
      <c r="G65" s="41"/>
      <c r="H65" s="41"/>
      <c r="J65" s="41"/>
      <c r="M65" s="19"/>
      <c r="N65" s="19"/>
    </row>
    <row r="66" spans="1:14" s="10" customFormat="1" ht="31" x14ac:dyDescent="0.35">
      <c r="A66" s="38">
        <v>44287</v>
      </c>
      <c r="B66" s="39" t="s">
        <v>63</v>
      </c>
      <c r="C66" s="33">
        <v>255</v>
      </c>
      <c r="D66" s="39" t="s">
        <v>97</v>
      </c>
      <c r="E66" s="42" t="s">
        <v>40</v>
      </c>
      <c r="F66" s="39">
        <v>21030795</v>
      </c>
      <c r="G66" s="41"/>
      <c r="H66" s="41"/>
      <c r="J66" s="41"/>
      <c r="M66" s="19"/>
      <c r="N66" s="19"/>
    </row>
    <row r="67" spans="1:14" s="10" customFormat="1" ht="31" x14ac:dyDescent="0.35">
      <c r="A67" s="38">
        <v>44294</v>
      </c>
      <c r="B67" s="39" t="s">
        <v>19</v>
      </c>
      <c r="C67" s="33">
        <v>3540</v>
      </c>
      <c r="D67" s="39" t="s">
        <v>20</v>
      </c>
      <c r="E67" s="42" t="s">
        <v>40</v>
      </c>
      <c r="F67" s="39" t="s">
        <v>125</v>
      </c>
      <c r="G67" s="41"/>
      <c r="H67" s="41"/>
      <c r="J67" s="41"/>
      <c r="M67" s="19"/>
      <c r="N67" s="19"/>
    </row>
    <row r="68" spans="1:14" s="10" customFormat="1" ht="31" x14ac:dyDescent="0.35">
      <c r="A68" s="38">
        <v>44294</v>
      </c>
      <c r="B68" s="39" t="s">
        <v>19</v>
      </c>
      <c r="C68" s="33">
        <v>5040</v>
      </c>
      <c r="D68" s="39" t="s">
        <v>20</v>
      </c>
      <c r="E68" s="42" t="s">
        <v>40</v>
      </c>
      <c r="F68" s="39" t="s">
        <v>126</v>
      </c>
      <c r="G68" s="41"/>
      <c r="H68" s="41"/>
      <c r="J68" s="41"/>
      <c r="M68" s="19"/>
      <c r="N68" s="19"/>
    </row>
    <row r="69" spans="1:14" s="10" customFormat="1" ht="31" x14ac:dyDescent="0.35">
      <c r="A69" s="38">
        <v>44301</v>
      </c>
      <c r="B69" s="39" t="s">
        <v>19</v>
      </c>
      <c r="C69" s="33">
        <v>5040</v>
      </c>
      <c r="D69" s="39" t="s">
        <v>20</v>
      </c>
      <c r="E69" s="42" t="s">
        <v>40</v>
      </c>
      <c r="F69" s="39" t="s">
        <v>127</v>
      </c>
      <c r="G69" s="41"/>
      <c r="H69" s="41"/>
      <c r="J69" s="41"/>
      <c r="M69" s="19"/>
      <c r="N69" s="19"/>
    </row>
    <row r="70" spans="1:14" s="10" customFormat="1" ht="31" x14ac:dyDescent="0.35">
      <c r="A70" s="38">
        <v>44301</v>
      </c>
      <c r="B70" s="39" t="s">
        <v>19</v>
      </c>
      <c r="C70" s="33">
        <v>1470</v>
      </c>
      <c r="D70" s="39" t="s">
        <v>20</v>
      </c>
      <c r="E70" s="42" t="s">
        <v>40</v>
      </c>
      <c r="F70" s="39" t="s">
        <v>128</v>
      </c>
      <c r="G70" s="41"/>
      <c r="H70" s="41"/>
      <c r="J70" s="41"/>
      <c r="M70" s="19"/>
      <c r="N70" s="19"/>
    </row>
    <row r="71" spans="1:14" s="10" customFormat="1" ht="31" x14ac:dyDescent="0.35">
      <c r="A71" s="38">
        <v>44301</v>
      </c>
      <c r="B71" s="39" t="s">
        <v>63</v>
      </c>
      <c r="C71" s="33">
        <v>210</v>
      </c>
      <c r="D71" s="39" t="s">
        <v>97</v>
      </c>
      <c r="E71" s="42" t="s">
        <v>40</v>
      </c>
      <c r="F71" s="39">
        <v>21040494</v>
      </c>
      <c r="G71" s="41"/>
      <c r="H71" s="41"/>
      <c r="J71" s="41"/>
      <c r="M71" s="19"/>
      <c r="N71" s="19"/>
    </row>
    <row r="72" spans="1:14" s="10" customFormat="1" ht="31" x14ac:dyDescent="0.35">
      <c r="A72" s="38">
        <v>44301</v>
      </c>
      <c r="B72" s="39" t="s">
        <v>63</v>
      </c>
      <c r="C72" s="33">
        <v>290</v>
      </c>
      <c r="D72" s="39" t="s">
        <v>97</v>
      </c>
      <c r="E72" s="42" t="s">
        <v>40</v>
      </c>
      <c r="F72" s="39">
        <v>21040496</v>
      </c>
      <c r="G72" s="41"/>
      <c r="H72" s="41"/>
      <c r="J72" s="41"/>
      <c r="M72" s="19"/>
      <c r="N72" s="19"/>
    </row>
    <row r="73" spans="1:14" s="10" customFormat="1" ht="31" x14ac:dyDescent="0.35">
      <c r="A73" s="38">
        <v>44308</v>
      </c>
      <c r="B73" s="39" t="s">
        <v>19</v>
      </c>
      <c r="C73" s="33">
        <v>5040</v>
      </c>
      <c r="D73" s="39" t="s">
        <v>20</v>
      </c>
      <c r="E73" s="42" t="s">
        <v>40</v>
      </c>
      <c r="F73" s="39" t="s">
        <v>134</v>
      </c>
      <c r="G73" s="41"/>
      <c r="H73" s="41"/>
      <c r="J73" s="41"/>
      <c r="M73" s="19"/>
      <c r="N73" s="19"/>
    </row>
    <row r="74" spans="1:14" s="10" customFormat="1" ht="15.5" x14ac:dyDescent="0.35">
      <c r="A74" s="38">
        <v>44308</v>
      </c>
      <c r="B74" s="39" t="s">
        <v>64</v>
      </c>
      <c r="C74" s="33">
        <v>199.9</v>
      </c>
      <c r="D74" s="39" t="s">
        <v>65</v>
      </c>
      <c r="E74" s="42" t="s">
        <v>41</v>
      </c>
      <c r="F74" s="39" t="s">
        <v>130</v>
      </c>
      <c r="G74" s="41"/>
      <c r="H74" s="41"/>
      <c r="J74" s="41"/>
      <c r="M74" s="19"/>
      <c r="N74" s="19"/>
    </row>
    <row r="75" spans="1:14" s="10" customFormat="1" ht="15.5" x14ac:dyDescent="0.35">
      <c r="A75" s="38">
        <v>44287</v>
      </c>
      <c r="B75" s="39" t="s">
        <v>110</v>
      </c>
      <c r="C75" s="33">
        <v>647</v>
      </c>
      <c r="D75" s="39" t="s">
        <v>147</v>
      </c>
      <c r="E75" s="42" t="s">
        <v>139</v>
      </c>
      <c r="F75" s="39">
        <v>3089</v>
      </c>
      <c r="G75" s="41"/>
      <c r="H75" s="41"/>
      <c r="J75" s="41"/>
      <c r="M75" s="19"/>
      <c r="N75" s="19"/>
    </row>
    <row r="76" spans="1:14" s="10" customFormat="1" ht="15.5" x14ac:dyDescent="0.35">
      <c r="A76" s="38">
        <v>44315</v>
      </c>
      <c r="B76" s="39" t="s">
        <v>119</v>
      </c>
      <c r="C76" s="33">
        <v>120</v>
      </c>
      <c r="D76" s="39" t="s">
        <v>108</v>
      </c>
      <c r="E76" s="42" t="s">
        <v>139</v>
      </c>
      <c r="F76" s="39">
        <v>10130</v>
      </c>
      <c r="G76" s="41"/>
      <c r="H76" s="41"/>
      <c r="J76" s="41"/>
      <c r="M76" s="19"/>
      <c r="N76" s="19"/>
    </row>
    <row r="77" spans="1:14" s="10" customFormat="1" ht="15.5" x14ac:dyDescent="0.35">
      <c r="A77" s="38">
        <v>44315</v>
      </c>
      <c r="B77" s="39" t="s">
        <v>119</v>
      </c>
      <c r="C77" s="33">
        <v>2205</v>
      </c>
      <c r="D77" s="39" t="s">
        <v>136</v>
      </c>
      <c r="E77" s="42" t="s">
        <v>139</v>
      </c>
      <c r="F77" s="39">
        <v>10119</v>
      </c>
      <c r="G77" s="41"/>
      <c r="H77" s="41"/>
      <c r="J77" s="41"/>
      <c r="M77" s="19"/>
      <c r="N77" s="19"/>
    </row>
    <row r="78" spans="1:14" s="10" customFormat="1" ht="15.5" x14ac:dyDescent="0.35">
      <c r="A78" s="38">
        <v>44287</v>
      </c>
      <c r="B78" s="39" t="s">
        <v>28</v>
      </c>
      <c r="C78" s="33">
        <v>626.54</v>
      </c>
      <c r="D78" s="39" t="s">
        <v>29</v>
      </c>
      <c r="E78" s="42" t="s">
        <v>44</v>
      </c>
      <c r="F78" s="39">
        <v>7357425</v>
      </c>
      <c r="G78" s="41"/>
      <c r="H78" s="41"/>
      <c r="J78" s="41"/>
      <c r="M78" s="19"/>
      <c r="N78" s="19"/>
    </row>
    <row r="79" spans="1:14" s="10" customFormat="1" ht="15.5" x14ac:dyDescent="0.35">
      <c r="A79" s="38">
        <v>44287</v>
      </c>
      <c r="B79" s="39" t="s">
        <v>28</v>
      </c>
      <c r="C79" s="33">
        <v>28.66</v>
      </c>
      <c r="D79" s="39" t="s">
        <v>29</v>
      </c>
      <c r="E79" s="42" t="s">
        <v>44</v>
      </c>
      <c r="F79" s="39">
        <v>7357425</v>
      </c>
      <c r="G79" s="41"/>
      <c r="H79" s="41"/>
      <c r="J79" s="41"/>
      <c r="M79" s="19"/>
      <c r="N79" s="19"/>
    </row>
    <row r="80" spans="1:14" s="10" customFormat="1" ht="15.5" x14ac:dyDescent="0.35">
      <c r="A80" s="38">
        <v>44301</v>
      </c>
      <c r="B80" s="39" t="s">
        <v>28</v>
      </c>
      <c r="C80" s="33">
        <v>655.20000000000005</v>
      </c>
      <c r="D80" s="39" t="s">
        <v>29</v>
      </c>
      <c r="E80" s="42" t="s">
        <v>44</v>
      </c>
      <c r="F80" s="39">
        <v>7357544</v>
      </c>
      <c r="G80" s="41"/>
      <c r="H80" s="41"/>
      <c r="J80" s="41"/>
      <c r="M80" s="19"/>
      <c r="N80" s="19"/>
    </row>
    <row r="81" spans="1:14" s="10" customFormat="1" ht="15.5" x14ac:dyDescent="0.35">
      <c r="A81" s="38">
        <v>44287</v>
      </c>
      <c r="B81" s="39" t="s">
        <v>143</v>
      </c>
      <c r="C81" s="33">
        <v>500000</v>
      </c>
      <c r="D81" s="39" t="s">
        <v>148</v>
      </c>
      <c r="E81" s="42" t="s">
        <v>83</v>
      </c>
      <c r="F81" s="39" t="s">
        <v>120</v>
      </c>
      <c r="G81" s="41"/>
      <c r="H81" s="41"/>
      <c r="J81" s="41"/>
      <c r="M81" s="19"/>
      <c r="N81" s="19"/>
    </row>
    <row r="82" spans="1:14" s="10" customFormat="1" ht="15.5" x14ac:dyDescent="0.35">
      <c r="A82" s="38">
        <v>44294</v>
      </c>
      <c r="B82" s="39" t="s">
        <v>114</v>
      </c>
      <c r="C82" s="33">
        <v>11873.75</v>
      </c>
      <c r="D82" s="39" t="s">
        <v>93</v>
      </c>
      <c r="E82" s="42" t="s">
        <v>44</v>
      </c>
      <c r="F82" s="39">
        <v>117</v>
      </c>
      <c r="G82" s="41"/>
      <c r="H82" s="41"/>
      <c r="J82" s="41"/>
      <c r="M82" s="19"/>
      <c r="N82" s="19"/>
    </row>
    <row r="83" spans="1:14" s="10" customFormat="1" ht="15.5" x14ac:dyDescent="0.35">
      <c r="A83" s="38">
        <v>44294</v>
      </c>
      <c r="B83" s="39" t="s">
        <v>114</v>
      </c>
      <c r="C83" s="33">
        <v>4908.75</v>
      </c>
      <c r="D83" s="39" t="s">
        <v>93</v>
      </c>
      <c r="E83" s="42" t="s">
        <v>44</v>
      </c>
      <c r="F83" s="39">
        <v>115</v>
      </c>
      <c r="G83" s="41"/>
      <c r="H83" s="41"/>
      <c r="J83" s="41"/>
      <c r="M83" s="19"/>
      <c r="N83" s="19"/>
    </row>
    <row r="84" spans="1:14" s="10" customFormat="1" ht="15.5" x14ac:dyDescent="0.35">
      <c r="A84" s="38">
        <v>44294</v>
      </c>
      <c r="B84" s="39" t="s">
        <v>114</v>
      </c>
      <c r="C84" s="33">
        <v>3248</v>
      </c>
      <c r="D84" s="39" t="s">
        <v>93</v>
      </c>
      <c r="E84" s="42" t="s">
        <v>44</v>
      </c>
      <c r="F84" s="39">
        <v>116</v>
      </c>
      <c r="G84" s="41"/>
      <c r="H84" s="41"/>
      <c r="J84" s="41"/>
      <c r="M84" s="19"/>
      <c r="N84" s="19"/>
    </row>
    <row r="85" spans="1:14" s="10" customFormat="1" ht="31" x14ac:dyDescent="0.35">
      <c r="A85" s="38">
        <v>44308</v>
      </c>
      <c r="B85" s="39" t="s">
        <v>118</v>
      </c>
      <c r="C85" s="33">
        <v>2503.8000000000002</v>
      </c>
      <c r="D85" s="39" t="s">
        <v>138</v>
      </c>
      <c r="E85" s="42" t="s">
        <v>40</v>
      </c>
      <c r="F85" s="39" t="s">
        <v>135</v>
      </c>
      <c r="G85" s="41"/>
      <c r="H85" s="41"/>
      <c r="J85" s="41"/>
      <c r="M85" s="19"/>
      <c r="N85" s="19"/>
    </row>
    <row r="86" spans="1:14" s="10" customFormat="1" ht="31" x14ac:dyDescent="0.35">
      <c r="A86" s="38">
        <v>44294</v>
      </c>
      <c r="B86" s="39" t="s">
        <v>82</v>
      </c>
      <c r="C86" s="33">
        <v>481.54</v>
      </c>
      <c r="D86" s="39" t="s">
        <v>137</v>
      </c>
      <c r="E86" s="42" t="s">
        <v>39</v>
      </c>
      <c r="F86" s="39">
        <v>7594635</v>
      </c>
      <c r="G86" s="41"/>
      <c r="H86" s="41"/>
      <c r="J86" s="41"/>
      <c r="M86" s="19"/>
      <c r="N86" s="19"/>
    </row>
    <row r="87" spans="1:14" s="10" customFormat="1" ht="15.5" x14ac:dyDescent="0.35">
      <c r="A87" s="38">
        <v>44287</v>
      </c>
      <c r="B87" s="39" t="s">
        <v>112</v>
      </c>
      <c r="C87" s="33">
        <v>745.3</v>
      </c>
      <c r="D87" s="39" t="s">
        <v>141</v>
      </c>
      <c r="E87" s="42" t="s">
        <v>140</v>
      </c>
      <c r="F87" s="39" t="s">
        <v>122</v>
      </c>
      <c r="G87" s="41"/>
      <c r="H87" s="41"/>
      <c r="J87" s="41"/>
      <c r="M87" s="19"/>
      <c r="N87" s="19"/>
    </row>
    <row r="88" spans="1:14" s="10" customFormat="1" ht="15.5" x14ac:dyDescent="0.35">
      <c r="A88" s="38">
        <v>44287</v>
      </c>
      <c r="B88" s="39" t="s">
        <v>112</v>
      </c>
      <c r="C88" s="33">
        <v>593.4</v>
      </c>
      <c r="D88" s="39" t="s">
        <v>141</v>
      </c>
      <c r="E88" s="42" t="s">
        <v>140</v>
      </c>
      <c r="F88" s="39" t="s">
        <v>123</v>
      </c>
      <c r="G88" s="41"/>
      <c r="H88" s="41"/>
      <c r="J88" s="41"/>
      <c r="M88" s="19"/>
      <c r="N88" s="19"/>
    </row>
    <row r="89" spans="1:14" s="10" customFormat="1" ht="15.5" x14ac:dyDescent="0.35">
      <c r="A89" s="38">
        <v>44287</v>
      </c>
      <c r="B89" s="39" t="s">
        <v>113</v>
      </c>
      <c r="C89" s="33">
        <v>727.62</v>
      </c>
      <c r="D89" s="39" t="s">
        <v>142</v>
      </c>
      <c r="E89" s="42" t="s">
        <v>140</v>
      </c>
      <c r="F89" s="39" t="s">
        <v>124</v>
      </c>
      <c r="G89" s="41"/>
      <c r="H89" s="41"/>
      <c r="J89" s="41"/>
      <c r="M89" s="19"/>
      <c r="N89" s="19"/>
    </row>
    <row r="90" spans="1:14" s="10" customFormat="1" ht="15.5" x14ac:dyDescent="0.35">
      <c r="A90" s="38">
        <v>44294</v>
      </c>
      <c r="B90" s="39" t="s">
        <v>114</v>
      </c>
      <c r="C90" s="33">
        <v>1380</v>
      </c>
      <c r="D90" s="39" t="s">
        <v>93</v>
      </c>
      <c r="E90" s="42" t="s">
        <v>12</v>
      </c>
      <c r="F90" s="39">
        <v>118</v>
      </c>
      <c r="G90" s="41"/>
      <c r="H90" s="41"/>
      <c r="J90" s="41"/>
      <c r="M90" s="19"/>
      <c r="N90" s="19"/>
    </row>
    <row r="91" spans="1:14" s="10" customFormat="1" ht="15.5" x14ac:dyDescent="0.35">
      <c r="A91" s="38">
        <v>44301</v>
      </c>
      <c r="B91" s="39" t="s">
        <v>115</v>
      </c>
      <c r="C91" s="33">
        <v>12786</v>
      </c>
      <c r="D91" s="39" t="s">
        <v>149</v>
      </c>
      <c r="E91" s="42" t="s">
        <v>12</v>
      </c>
      <c r="F91" s="39" t="s">
        <v>129</v>
      </c>
      <c r="G91" s="41"/>
      <c r="H91" s="41"/>
      <c r="J91" s="41"/>
      <c r="M91" s="19"/>
      <c r="N91" s="19"/>
    </row>
    <row r="92" spans="1:14" s="10" customFormat="1" ht="15.5" x14ac:dyDescent="0.35">
      <c r="A92" s="38">
        <v>44301</v>
      </c>
      <c r="B92" s="39" t="s">
        <v>115</v>
      </c>
      <c r="C92" s="33">
        <v>33058.25</v>
      </c>
      <c r="D92" s="39" t="s">
        <v>149</v>
      </c>
      <c r="E92" s="42" t="s">
        <v>12</v>
      </c>
      <c r="F92" s="39" t="s">
        <v>129</v>
      </c>
      <c r="G92" s="41"/>
      <c r="H92" s="41"/>
      <c r="J92" s="41"/>
      <c r="M92" s="19"/>
      <c r="N92" s="19"/>
    </row>
    <row r="93" spans="1:14" s="10" customFormat="1" ht="15.5" x14ac:dyDescent="0.35">
      <c r="A93" s="38">
        <v>44301</v>
      </c>
      <c r="B93" s="39" t="s">
        <v>115</v>
      </c>
      <c r="C93" s="33">
        <v>1627.66</v>
      </c>
      <c r="D93" s="39" t="s">
        <v>149</v>
      </c>
      <c r="E93" s="42" t="s">
        <v>12</v>
      </c>
      <c r="F93" s="39" t="s">
        <v>129</v>
      </c>
      <c r="G93" s="41"/>
      <c r="H93" s="41"/>
      <c r="J93" s="41"/>
      <c r="M93" s="19"/>
      <c r="N93" s="19"/>
    </row>
    <row r="94" spans="1:14" s="10" customFormat="1" ht="15.5" x14ac:dyDescent="0.35">
      <c r="A94" s="38">
        <v>44301</v>
      </c>
      <c r="B94" s="39" t="s">
        <v>116</v>
      </c>
      <c r="C94" s="33">
        <v>24740</v>
      </c>
      <c r="D94" s="39" t="s">
        <v>152</v>
      </c>
      <c r="E94" s="42" t="s">
        <v>12</v>
      </c>
      <c r="F94" s="39" t="s">
        <v>131</v>
      </c>
      <c r="G94" s="41"/>
      <c r="H94" s="41"/>
      <c r="J94" s="41"/>
      <c r="M94" s="19"/>
      <c r="N94" s="19"/>
    </row>
    <row r="95" spans="1:14" s="10" customFormat="1" ht="15.5" x14ac:dyDescent="0.35">
      <c r="A95" s="38">
        <v>44301</v>
      </c>
      <c r="B95" s="39" t="s">
        <v>116</v>
      </c>
      <c r="C95" s="33">
        <v>1500</v>
      </c>
      <c r="D95" s="39" t="s">
        <v>150</v>
      </c>
      <c r="E95" s="42" t="s">
        <v>12</v>
      </c>
      <c r="F95" s="39" t="s">
        <v>132</v>
      </c>
      <c r="G95" s="41"/>
      <c r="H95" s="41"/>
      <c r="J95" s="41"/>
      <c r="M95" s="19"/>
      <c r="N95" s="19"/>
    </row>
    <row r="96" spans="1:14" s="10" customFormat="1" ht="15.5" x14ac:dyDescent="0.35">
      <c r="A96" s="38">
        <v>44301</v>
      </c>
      <c r="B96" s="39" t="s">
        <v>116</v>
      </c>
      <c r="C96" s="33">
        <v>5000</v>
      </c>
      <c r="D96" s="39" t="s">
        <v>150</v>
      </c>
      <c r="E96" s="42" t="s">
        <v>12</v>
      </c>
      <c r="F96" s="39" t="s">
        <v>133</v>
      </c>
      <c r="G96" s="41"/>
      <c r="H96" s="41"/>
      <c r="J96" s="41"/>
      <c r="M96" s="19"/>
      <c r="N96" s="19"/>
    </row>
    <row r="97" spans="1:14" s="10" customFormat="1" ht="15.5" x14ac:dyDescent="0.35">
      <c r="A97" s="38">
        <v>44308</v>
      </c>
      <c r="B97" s="39" t="s">
        <v>114</v>
      </c>
      <c r="C97" s="33">
        <v>2000</v>
      </c>
      <c r="D97" s="39" t="s">
        <v>107</v>
      </c>
      <c r="E97" s="42" t="s">
        <v>12</v>
      </c>
      <c r="F97" s="39">
        <v>121</v>
      </c>
      <c r="G97" s="41"/>
      <c r="H97" s="41"/>
      <c r="J97" s="41"/>
      <c r="M97" s="19"/>
      <c r="N97" s="19"/>
    </row>
    <row r="98" spans="1:14" s="10" customFormat="1" ht="15.5" x14ac:dyDescent="0.35">
      <c r="A98" s="38">
        <v>44308</v>
      </c>
      <c r="B98" s="39" t="s">
        <v>114</v>
      </c>
      <c r="C98" s="33">
        <v>2000</v>
      </c>
      <c r="D98" s="39" t="s">
        <v>107</v>
      </c>
      <c r="E98" s="42" t="s">
        <v>12</v>
      </c>
      <c r="F98" s="39">
        <v>120</v>
      </c>
      <c r="G98" s="41"/>
      <c r="H98" s="41"/>
      <c r="J98" s="41"/>
      <c r="M98" s="19"/>
      <c r="N98" s="19"/>
    </row>
    <row r="99" spans="1:14" s="10" customFormat="1" ht="15.5" x14ac:dyDescent="0.35">
      <c r="A99" s="38">
        <v>44308</v>
      </c>
      <c r="B99" s="39" t="s">
        <v>52</v>
      </c>
      <c r="C99" s="33">
        <v>2000</v>
      </c>
      <c r="D99" s="39" t="s">
        <v>107</v>
      </c>
      <c r="E99" s="42" t="s">
        <v>12</v>
      </c>
      <c r="F99" s="39">
        <v>119</v>
      </c>
      <c r="G99" s="41"/>
      <c r="H99" s="41"/>
      <c r="J99" s="41"/>
      <c r="M99" s="19"/>
      <c r="N99" s="19"/>
    </row>
    <row r="100" spans="1:14" s="10" customFormat="1" ht="15.5" x14ac:dyDescent="0.35">
      <c r="A100" s="38">
        <v>44301</v>
      </c>
      <c r="B100" s="39" t="s">
        <v>117</v>
      </c>
      <c r="C100" s="33">
        <v>66745</v>
      </c>
      <c r="D100" s="39" t="s">
        <v>151</v>
      </c>
      <c r="E100" s="42" t="s">
        <v>43</v>
      </c>
      <c r="F100" s="39">
        <v>1777882</v>
      </c>
      <c r="G100" s="41"/>
      <c r="H100" s="41"/>
      <c r="J100" s="41"/>
      <c r="M100" s="19"/>
      <c r="N100" s="19"/>
    </row>
    <row r="101" spans="1:14" s="10" customFormat="1" ht="15.5" x14ac:dyDescent="0.35">
      <c r="A101" s="38">
        <v>44301</v>
      </c>
      <c r="B101" s="39" t="s">
        <v>117</v>
      </c>
      <c r="C101" s="33">
        <v>8000</v>
      </c>
      <c r="D101" s="39" t="s">
        <v>109</v>
      </c>
      <c r="E101" s="42" t="s">
        <v>43</v>
      </c>
      <c r="F101" s="39">
        <v>1777883</v>
      </c>
      <c r="G101" s="41"/>
      <c r="H101" s="41"/>
      <c r="J101" s="41"/>
      <c r="M101" s="19"/>
      <c r="N101" s="19"/>
    </row>
    <row r="102" spans="1:14" s="10" customFormat="1" ht="15.5" x14ac:dyDescent="0.35">
      <c r="A102" s="38">
        <v>44301</v>
      </c>
      <c r="B102" s="39" t="s">
        <v>117</v>
      </c>
      <c r="C102" s="33">
        <v>66745</v>
      </c>
      <c r="D102" s="39" t="s">
        <v>109</v>
      </c>
      <c r="E102" s="42" t="s">
        <v>43</v>
      </c>
      <c r="F102" s="39">
        <v>1777884</v>
      </c>
      <c r="G102" s="41"/>
      <c r="H102" s="41"/>
      <c r="J102" s="41"/>
      <c r="M102" s="19"/>
      <c r="N102" s="19"/>
    </row>
    <row r="103" spans="1:14" s="10" customFormat="1" ht="15.5" x14ac:dyDescent="0.35">
      <c r="A103" s="38">
        <v>44301</v>
      </c>
      <c r="B103" s="39" t="s">
        <v>117</v>
      </c>
      <c r="C103" s="33">
        <v>8000</v>
      </c>
      <c r="D103" s="39" t="s">
        <v>109</v>
      </c>
      <c r="E103" s="42" t="s">
        <v>43</v>
      </c>
      <c r="F103" s="39">
        <v>1777885</v>
      </c>
      <c r="G103" s="41"/>
      <c r="H103" s="41"/>
      <c r="J103" s="41"/>
      <c r="M103" s="19"/>
      <c r="N103" s="19"/>
    </row>
    <row r="104" spans="1:14" s="10" customFormat="1" ht="15.5" x14ac:dyDescent="0.35">
      <c r="A104" s="38">
        <v>44287</v>
      </c>
      <c r="B104" s="39" t="s">
        <v>111</v>
      </c>
      <c r="C104" s="33">
        <v>2000</v>
      </c>
      <c r="D104" s="39" t="s">
        <v>145</v>
      </c>
      <c r="E104" s="42" t="s">
        <v>83</v>
      </c>
      <c r="F104" s="39" t="s">
        <v>121</v>
      </c>
      <c r="G104" s="41"/>
      <c r="H104" s="41"/>
      <c r="J104" s="41"/>
      <c r="M104" s="19"/>
      <c r="N104" s="19"/>
    </row>
    <row r="105" spans="1:14" s="10" customFormat="1" ht="15.5" x14ac:dyDescent="0.35">
      <c r="A105" s="43"/>
      <c r="B105" s="44"/>
      <c r="C105" s="6"/>
      <c r="D105" s="44"/>
      <c r="E105" s="45"/>
      <c r="F105" s="44"/>
      <c r="G105" s="41"/>
      <c r="H105" s="41"/>
      <c r="J105" s="41"/>
      <c r="M105" s="19"/>
      <c r="N105" s="19"/>
    </row>
    <row r="107" spans="1:14" ht="15.5" x14ac:dyDescent="0.35">
      <c r="D107" s="7" t="s">
        <v>11</v>
      </c>
      <c r="E107" s="29">
        <f>SUM(C8:C104)</f>
        <v>1079745.0300000003</v>
      </c>
    </row>
    <row r="110" spans="1:14" ht="15.5" x14ac:dyDescent="0.35">
      <c r="D110" s="7" t="s">
        <v>17</v>
      </c>
      <c r="E110" s="23">
        <f>'2021 Salaries Expenses'!E33</f>
        <v>275068.97000000003</v>
      </c>
    </row>
    <row r="112" spans="1:14" ht="16" thickBot="1" x14ac:dyDescent="0.4">
      <c r="D112" s="10"/>
      <c r="E112" s="28">
        <f>E107+E110</f>
        <v>1354814.0000000002</v>
      </c>
    </row>
    <row r="113" ht="15" thickTop="1" x14ac:dyDescent="0.35"/>
  </sheetData>
  <sortState xmlns:xlrd2="http://schemas.microsoft.com/office/spreadsheetml/2017/richdata2" ref="A66:F104">
    <sortCondition ref="E66:E104"/>
  </sortState>
  <pageMargins left="0.7" right="0.7" top="0.75" bottom="0.75" header="0.3" footer="0.3"/>
  <pageSetup scale="80" fitToWidth="0" fitToHeight="0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C9B1-665C-4C4D-A843-450B804316C5}">
  <dimension ref="A2:N119"/>
  <sheetViews>
    <sheetView tabSelected="1" view="pageBreakPreview" topLeftCell="A4" zoomScale="60" zoomScaleNormal="100" workbookViewId="0">
      <selection activeCell="D9" sqref="D9"/>
    </sheetView>
  </sheetViews>
  <sheetFormatPr defaultRowHeight="14.5" x14ac:dyDescent="0.35"/>
  <cols>
    <col min="1" max="1" width="13" customWidth="1"/>
    <col min="3" max="3" width="15.08984375" style="3" customWidth="1"/>
    <col min="4" max="4" width="34.81640625" bestFit="1" customWidth="1"/>
    <col min="5" max="5" width="16.6328125" style="16" customWidth="1"/>
    <col min="6" max="6" width="12.36328125" style="2" bestFit="1" customWidth="1"/>
    <col min="7" max="7" width="13.36328125" style="2" bestFit="1" customWidth="1"/>
    <col min="8" max="8" width="12.36328125" style="2" bestFit="1" customWidth="1"/>
    <col min="9" max="9" width="6.453125" bestFit="1" customWidth="1"/>
    <col min="10" max="10" width="11.08984375" bestFit="1" customWidth="1"/>
  </cols>
  <sheetData>
    <row r="2" spans="1:14" ht="18" x14ac:dyDescent="0.4">
      <c r="C2" s="1" t="s">
        <v>0</v>
      </c>
      <c r="D2" s="11"/>
      <c r="E2" s="15"/>
      <c r="F2" s="20"/>
    </row>
    <row r="3" spans="1:14" ht="18" x14ac:dyDescent="0.4">
      <c r="C3" s="1" t="s">
        <v>7</v>
      </c>
      <c r="D3" s="11"/>
      <c r="E3" s="15"/>
    </row>
    <row r="4" spans="1:14" ht="18" x14ac:dyDescent="0.4">
      <c r="C4" s="1" t="s">
        <v>8</v>
      </c>
      <c r="D4" s="11"/>
      <c r="E4" s="15"/>
    </row>
    <row r="5" spans="1:14" ht="17.5" x14ac:dyDescent="0.35">
      <c r="C5" s="25">
        <v>44316</v>
      </c>
    </row>
    <row r="7" spans="1:14" ht="15.5" x14ac:dyDescent="0.35">
      <c r="C7" s="4" t="s">
        <v>6</v>
      </c>
      <c r="D7" s="4" t="s">
        <v>9</v>
      </c>
      <c r="E7" s="17" t="s">
        <v>4</v>
      </c>
    </row>
    <row r="8" spans="1:14" s="34" customFormat="1" ht="15.5" x14ac:dyDescent="0.35">
      <c r="A8" s="32"/>
      <c r="B8" s="32"/>
      <c r="C8" s="8">
        <v>44227</v>
      </c>
      <c r="D8" s="5" t="s">
        <v>13</v>
      </c>
      <c r="E8" s="9">
        <v>5304.77</v>
      </c>
      <c r="I8" s="32"/>
      <c r="J8" s="32"/>
      <c r="K8" s="32"/>
      <c r="L8" s="32"/>
      <c r="M8" s="32"/>
      <c r="N8" s="32"/>
    </row>
    <row r="9" spans="1:14" s="34" customFormat="1" ht="15.5" x14ac:dyDescent="0.35">
      <c r="A9" s="32"/>
      <c r="B9" s="32"/>
      <c r="C9" s="8">
        <v>44227</v>
      </c>
      <c r="D9" s="5" t="s">
        <v>15</v>
      </c>
      <c r="E9" s="9">
        <v>811.52</v>
      </c>
      <c r="I9" s="32"/>
      <c r="J9" s="32"/>
      <c r="K9" s="32"/>
      <c r="L9" s="32"/>
      <c r="M9" s="32"/>
      <c r="N9" s="32"/>
    </row>
    <row r="10" spans="1:14" s="34" customFormat="1" ht="15.5" x14ac:dyDescent="0.35">
      <c r="A10" s="32"/>
      <c r="B10" s="32"/>
      <c r="C10" s="8">
        <v>44227</v>
      </c>
      <c r="D10" s="5" t="s">
        <v>12</v>
      </c>
      <c r="E10" s="9">
        <v>119683.61</v>
      </c>
      <c r="I10" s="32"/>
      <c r="J10" s="32"/>
      <c r="K10" s="32"/>
      <c r="L10" s="32"/>
      <c r="M10" s="32"/>
      <c r="N10" s="32"/>
    </row>
    <row r="11" spans="1:14" s="2" customFormat="1" ht="15.5" x14ac:dyDescent="0.35">
      <c r="A11"/>
      <c r="B11"/>
      <c r="C11" s="8">
        <v>44227</v>
      </c>
      <c r="D11" s="5" t="s">
        <v>47</v>
      </c>
      <c r="E11" s="21">
        <v>2382.84</v>
      </c>
      <c r="I11"/>
      <c r="J11"/>
      <c r="K11"/>
      <c r="L11"/>
      <c r="M11"/>
      <c r="N11"/>
    </row>
    <row r="12" spans="1:14" s="34" customFormat="1" ht="16" thickBot="1" x14ac:dyDescent="0.4">
      <c r="A12" s="32"/>
      <c r="B12" s="32"/>
      <c r="C12" s="12"/>
      <c r="D12" s="13" t="s">
        <v>16</v>
      </c>
      <c r="E12" s="18">
        <f>SUM(E8:E11)</f>
        <v>128182.73999999999</v>
      </c>
      <c r="I12" s="32"/>
      <c r="J12" s="32"/>
      <c r="K12" s="32"/>
      <c r="L12" s="32"/>
      <c r="M12" s="32"/>
      <c r="N12" s="32"/>
    </row>
    <row r="13" spans="1:14" s="2" customFormat="1" x14ac:dyDescent="0.35">
      <c r="A13"/>
      <c r="B13"/>
      <c r="C13" s="3"/>
      <c r="D13"/>
      <c r="E13"/>
      <c r="I13"/>
      <c r="J13"/>
      <c r="K13"/>
      <c r="L13"/>
      <c r="M13"/>
      <c r="N13"/>
    </row>
    <row r="14" spans="1:14" s="2" customFormat="1" ht="15.5" x14ac:dyDescent="0.35">
      <c r="A14"/>
      <c r="B14"/>
      <c r="C14" s="4" t="s">
        <v>6</v>
      </c>
      <c r="D14" s="4" t="s">
        <v>9</v>
      </c>
      <c r="E14" s="17" t="s">
        <v>4</v>
      </c>
      <c r="I14"/>
      <c r="J14"/>
      <c r="K14"/>
      <c r="L14"/>
      <c r="M14"/>
      <c r="N14"/>
    </row>
    <row r="15" spans="1:14" s="2" customFormat="1" ht="15.5" x14ac:dyDescent="0.35">
      <c r="A15"/>
      <c r="B15"/>
      <c r="C15" s="8">
        <v>44255</v>
      </c>
      <c r="D15" s="5" t="s">
        <v>13</v>
      </c>
      <c r="E15" s="9">
        <v>8553.8799999999992</v>
      </c>
      <c r="I15"/>
      <c r="J15"/>
      <c r="K15"/>
      <c r="L15"/>
      <c r="M15"/>
      <c r="N15"/>
    </row>
    <row r="16" spans="1:14" s="2" customFormat="1" ht="15.5" x14ac:dyDescent="0.35">
      <c r="A16"/>
      <c r="B16"/>
      <c r="C16" s="8">
        <v>44255</v>
      </c>
      <c r="D16" s="5" t="s">
        <v>46</v>
      </c>
      <c r="E16" s="9">
        <v>223.82</v>
      </c>
      <c r="I16"/>
      <c r="J16"/>
      <c r="K16"/>
      <c r="L16"/>
      <c r="M16"/>
      <c r="N16"/>
    </row>
    <row r="17" spans="1:14" s="2" customFormat="1" ht="15.5" x14ac:dyDescent="0.35">
      <c r="A17"/>
      <c r="B17"/>
      <c r="C17" s="8">
        <v>44255</v>
      </c>
      <c r="D17" s="5" t="s">
        <v>15</v>
      </c>
      <c r="E17" s="9">
        <v>3698.01</v>
      </c>
      <c r="I17"/>
      <c r="J17"/>
      <c r="K17"/>
      <c r="L17"/>
      <c r="M17"/>
      <c r="N17"/>
    </row>
    <row r="18" spans="1:14" s="2" customFormat="1" ht="15.5" x14ac:dyDescent="0.35">
      <c r="A18"/>
      <c r="B18"/>
      <c r="C18" s="8">
        <v>44255</v>
      </c>
      <c r="D18" s="5" t="s">
        <v>12</v>
      </c>
      <c r="E18" s="9">
        <v>77457.66</v>
      </c>
      <c r="I18"/>
      <c r="J18"/>
      <c r="K18"/>
      <c r="L18"/>
      <c r="M18"/>
      <c r="N18"/>
    </row>
    <row r="19" spans="1:14" s="2" customFormat="1" ht="15.5" x14ac:dyDescent="0.35">
      <c r="A19"/>
      <c r="B19"/>
      <c r="C19" s="8">
        <v>44255</v>
      </c>
      <c r="D19" s="5" t="s">
        <v>47</v>
      </c>
      <c r="E19" s="21">
        <v>1194.81</v>
      </c>
      <c r="I19"/>
      <c r="J19"/>
      <c r="K19"/>
      <c r="L19"/>
      <c r="M19"/>
      <c r="N19"/>
    </row>
    <row r="20" spans="1:14" s="2" customFormat="1" ht="15.5" x14ac:dyDescent="0.35">
      <c r="A20"/>
      <c r="B20"/>
      <c r="C20" s="8">
        <v>44255</v>
      </c>
      <c r="D20" s="5" t="s">
        <v>48</v>
      </c>
      <c r="E20" s="21">
        <v>4208.1400000000003</v>
      </c>
      <c r="I20"/>
      <c r="J20"/>
      <c r="K20"/>
      <c r="L20"/>
      <c r="M20"/>
      <c r="N20"/>
    </row>
    <row r="21" spans="1:14" s="2" customFormat="1" ht="16" thickBot="1" x14ac:dyDescent="0.4">
      <c r="A21"/>
      <c r="B21"/>
      <c r="C21" s="12"/>
      <c r="D21" s="13" t="s">
        <v>49</v>
      </c>
      <c r="E21" s="18">
        <f>SUM(E15:E20)</f>
        <v>95336.319999999992</v>
      </c>
      <c r="I21"/>
      <c r="J21"/>
      <c r="K21"/>
      <c r="L21"/>
      <c r="M21"/>
      <c r="N21"/>
    </row>
    <row r="22" spans="1:14" s="2" customFormat="1" x14ac:dyDescent="0.35">
      <c r="A22"/>
      <c r="B22"/>
      <c r="C22" s="3"/>
      <c r="D22"/>
      <c r="E22"/>
      <c r="I22"/>
      <c r="J22"/>
      <c r="K22"/>
      <c r="L22"/>
      <c r="M22"/>
      <c r="N22"/>
    </row>
    <row r="23" spans="1:14" s="2" customFormat="1" ht="15.5" x14ac:dyDescent="0.35">
      <c r="A23"/>
      <c r="B23"/>
      <c r="C23" s="8">
        <v>44286</v>
      </c>
      <c r="D23" s="5" t="s">
        <v>13</v>
      </c>
      <c r="E23" s="9">
        <v>5248.8</v>
      </c>
      <c r="I23"/>
      <c r="J23"/>
      <c r="K23"/>
      <c r="L23"/>
      <c r="M23"/>
      <c r="N23"/>
    </row>
    <row r="24" spans="1:14" s="2" customFormat="1" ht="15.5" x14ac:dyDescent="0.35">
      <c r="A24"/>
      <c r="B24"/>
      <c r="C24" s="8">
        <v>44286</v>
      </c>
      <c r="D24" s="5" t="s">
        <v>88</v>
      </c>
      <c r="E24" s="9">
        <v>671.34</v>
      </c>
      <c r="I24"/>
      <c r="J24"/>
      <c r="K24"/>
      <c r="L24"/>
      <c r="M24"/>
      <c r="N24"/>
    </row>
    <row r="25" spans="1:14" s="2" customFormat="1" ht="15.5" x14ac:dyDescent="0.35">
      <c r="A25"/>
      <c r="B25"/>
      <c r="C25" s="8">
        <v>44286</v>
      </c>
      <c r="D25" s="5" t="s">
        <v>89</v>
      </c>
      <c r="E25" s="9">
        <v>1704.23</v>
      </c>
      <c r="I25"/>
      <c r="J25"/>
      <c r="K25"/>
      <c r="L25"/>
      <c r="M25"/>
      <c r="N25"/>
    </row>
    <row r="26" spans="1:14" s="2" customFormat="1" ht="15.5" x14ac:dyDescent="0.35">
      <c r="A26"/>
      <c r="B26"/>
      <c r="C26" s="8">
        <v>44286</v>
      </c>
      <c r="D26" s="5" t="s">
        <v>12</v>
      </c>
      <c r="E26" s="9">
        <v>20684.48</v>
      </c>
      <c r="I26"/>
      <c r="J26"/>
      <c r="K26"/>
      <c r="L26"/>
      <c r="M26"/>
      <c r="N26"/>
    </row>
    <row r="27" spans="1:14" s="2" customFormat="1" ht="16" thickBot="1" x14ac:dyDescent="0.4">
      <c r="A27"/>
      <c r="B27"/>
      <c r="C27" s="8"/>
      <c r="D27" s="13" t="s">
        <v>90</v>
      </c>
      <c r="E27" s="18">
        <f>SUM(E23:E26)</f>
        <v>28308.85</v>
      </c>
      <c r="I27"/>
      <c r="J27"/>
      <c r="K27"/>
      <c r="L27"/>
      <c r="M27"/>
      <c r="N27"/>
    </row>
    <row r="28" spans="1:14" s="2" customFormat="1" ht="15.5" x14ac:dyDescent="0.35">
      <c r="A28"/>
      <c r="B28"/>
      <c r="C28" s="8"/>
      <c r="D28" s="5"/>
      <c r="E28" s="21"/>
      <c r="I28"/>
      <c r="J28"/>
      <c r="K28"/>
      <c r="L28"/>
      <c r="M28"/>
      <c r="N28"/>
    </row>
    <row r="29" spans="1:14" s="2" customFormat="1" ht="15.5" x14ac:dyDescent="0.35">
      <c r="A29"/>
      <c r="B29"/>
      <c r="C29" s="8">
        <v>44316</v>
      </c>
      <c r="D29" s="5" t="s">
        <v>13</v>
      </c>
      <c r="E29" s="9">
        <f>531.67+553.88</f>
        <v>1085.55</v>
      </c>
      <c r="I29"/>
      <c r="J29"/>
      <c r="K29"/>
      <c r="L29"/>
      <c r="M29"/>
      <c r="N29"/>
    </row>
    <row r="30" spans="1:14" s="2" customFormat="1" ht="15.5" x14ac:dyDescent="0.35">
      <c r="A30"/>
      <c r="B30"/>
      <c r="C30" s="8">
        <v>44316</v>
      </c>
      <c r="D30" s="5" t="s">
        <v>12</v>
      </c>
      <c r="E30" s="9">
        <f>16050.84+6104.67</f>
        <v>22155.510000000002</v>
      </c>
      <c r="I30"/>
      <c r="J30"/>
      <c r="K30"/>
      <c r="L30"/>
      <c r="M30"/>
      <c r="N30"/>
    </row>
    <row r="31" spans="1:14" s="2" customFormat="1" ht="16" thickBot="1" x14ac:dyDescent="0.4">
      <c r="A31"/>
      <c r="B31"/>
      <c r="C31" s="8"/>
      <c r="D31" s="13" t="s">
        <v>146</v>
      </c>
      <c r="E31" s="18">
        <f>SUM(E29:E30)</f>
        <v>23241.06</v>
      </c>
      <c r="I31"/>
      <c r="J31"/>
      <c r="K31"/>
      <c r="L31"/>
      <c r="M31"/>
      <c r="N31"/>
    </row>
    <row r="32" spans="1:14" s="2" customFormat="1" ht="15.5" x14ac:dyDescent="0.35">
      <c r="A32"/>
      <c r="B32"/>
      <c r="C32" s="8"/>
      <c r="D32" s="5"/>
      <c r="E32" s="21"/>
      <c r="I32"/>
      <c r="J32"/>
      <c r="K32"/>
      <c r="L32"/>
      <c r="M32"/>
      <c r="N32"/>
    </row>
    <row r="33" spans="1:14" s="2" customFormat="1" ht="16" thickBot="1" x14ac:dyDescent="0.4">
      <c r="A33"/>
      <c r="B33"/>
      <c r="C33" s="3"/>
      <c r="D33" s="5" t="s">
        <v>91</v>
      </c>
      <c r="E33" s="47">
        <f>E12+E21+E27+E31</f>
        <v>275068.97000000003</v>
      </c>
      <c r="I33"/>
      <c r="J33"/>
      <c r="K33"/>
      <c r="L33"/>
      <c r="M33"/>
      <c r="N33"/>
    </row>
    <row r="34" spans="1:14" s="2" customFormat="1" ht="16" thickTop="1" x14ac:dyDescent="0.35">
      <c r="A34"/>
      <c r="B34"/>
      <c r="C34" s="3"/>
      <c r="D34" s="13"/>
      <c r="E34" s="46"/>
      <c r="I34"/>
      <c r="J34"/>
      <c r="K34"/>
      <c r="L34"/>
      <c r="M34"/>
      <c r="N34"/>
    </row>
    <row r="35" spans="1:14" s="37" customFormat="1" x14ac:dyDescent="0.35">
      <c r="A35" s="35"/>
      <c r="B35" s="35"/>
      <c r="C35" s="36"/>
      <c r="D35" s="35"/>
      <c r="E35" s="35"/>
      <c r="I35" s="35"/>
      <c r="J35" s="35"/>
      <c r="K35" s="35"/>
      <c r="L35" s="35"/>
      <c r="M35" s="35"/>
      <c r="N35" s="35"/>
    </row>
    <row r="36" spans="1:14" s="2" customFormat="1" x14ac:dyDescent="0.35">
      <c r="A36"/>
      <c r="B36"/>
      <c r="C36" s="3"/>
      <c r="D36"/>
      <c r="E36"/>
      <c r="I36"/>
      <c r="J36"/>
      <c r="K36"/>
      <c r="L36"/>
      <c r="M36"/>
      <c r="N36"/>
    </row>
    <row r="37" spans="1:14" s="2" customFormat="1" x14ac:dyDescent="0.35">
      <c r="A37"/>
      <c r="B37"/>
      <c r="C37" s="3"/>
      <c r="D37"/>
      <c r="E37"/>
      <c r="I37"/>
      <c r="J37"/>
      <c r="K37"/>
      <c r="L37"/>
      <c r="M37"/>
      <c r="N37"/>
    </row>
    <row r="38" spans="1:14" s="2" customFormat="1" x14ac:dyDescent="0.35">
      <c r="A38"/>
      <c r="B38"/>
      <c r="C38" s="3"/>
      <c r="D38"/>
      <c r="E38"/>
      <c r="I38"/>
      <c r="J38"/>
      <c r="K38"/>
      <c r="L38"/>
      <c r="M38"/>
      <c r="N38"/>
    </row>
    <row r="39" spans="1:14" s="2" customFormat="1" x14ac:dyDescent="0.35">
      <c r="A39"/>
      <c r="B39"/>
      <c r="C39" s="3"/>
      <c r="D39"/>
      <c r="E39"/>
      <c r="I39"/>
      <c r="J39"/>
      <c r="K39"/>
      <c r="L39"/>
      <c r="M39"/>
      <c r="N39"/>
    </row>
    <row r="40" spans="1:14" s="2" customFormat="1" x14ac:dyDescent="0.35">
      <c r="A40"/>
      <c r="B40"/>
      <c r="C40" s="3"/>
      <c r="D40"/>
      <c r="E40"/>
      <c r="I40"/>
      <c r="J40"/>
      <c r="K40"/>
      <c r="L40"/>
      <c r="M40"/>
      <c r="N40"/>
    </row>
    <row r="41" spans="1:14" s="2" customFormat="1" x14ac:dyDescent="0.35">
      <c r="A41"/>
      <c r="B41"/>
      <c r="C41" s="3"/>
      <c r="D41"/>
      <c r="E41"/>
      <c r="I41"/>
      <c r="J41"/>
      <c r="K41"/>
      <c r="L41"/>
      <c r="M41"/>
      <c r="N41"/>
    </row>
    <row r="42" spans="1:14" s="2" customFormat="1" x14ac:dyDescent="0.35">
      <c r="A42"/>
      <c r="B42"/>
      <c r="C42" s="3"/>
      <c r="D42"/>
      <c r="E42"/>
      <c r="I42"/>
      <c r="J42"/>
      <c r="K42"/>
      <c r="L42"/>
      <c r="M42"/>
      <c r="N42"/>
    </row>
    <row r="43" spans="1:14" s="2" customFormat="1" x14ac:dyDescent="0.35">
      <c r="A43"/>
      <c r="B43"/>
      <c r="C43" s="3"/>
      <c r="D43"/>
      <c r="E43"/>
      <c r="I43"/>
      <c r="J43"/>
      <c r="K43"/>
      <c r="L43"/>
      <c r="M43"/>
      <c r="N43"/>
    </row>
    <row r="44" spans="1:14" s="2" customFormat="1" x14ac:dyDescent="0.35">
      <c r="A44"/>
      <c r="B44"/>
      <c r="C44" s="3"/>
      <c r="D44"/>
      <c r="E44"/>
      <c r="I44"/>
      <c r="J44"/>
      <c r="K44"/>
      <c r="L44"/>
      <c r="M44"/>
      <c r="N44"/>
    </row>
    <row r="45" spans="1:14" s="2" customFormat="1" x14ac:dyDescent="0.35">
      <c r="A45"/>
      <c r="B45"/>
      <c r="C45" s="3"/>
      <c r="D45"/>
      <c r="E45"/>
      <c r="I45"/>
      <c r="J45"/>
      <c r="K45"/>
      <c r="L45"/>
      <c r="M45"/>
      <c r="N45"/>
    </row>
    <row r="46" spans="1:14" s="2" customFormat="1" x14ac:dyDescent="0.35">
      <c r="A46"/>
      <c r="B46"/>
      <c r="C46" s="3"/>
      <c r="D46"/>
      <c r="E46"/>
      <c r="I46"/>
      <c r="J46"/>
      <c r="K46"/>
      <c r="L46"/>
      <c r="M46"/>
      <c r="N46"/>
    </row>
    <row r="47" spans="1:14" s="2" customFormat="1" x14ac:dyDescent="0.35">
      <c r="A47"/>
      <c r="B47"/>
      <c r="C47" s="3"/>
      <c r="D47"/>
      <c r="E47"/>
      <c r="I47"/>
      <c r="J47"/>
      <c r="K47"/>
      <c r="L47"/>
      <c r="M47"/>
      <c r="N47"/>
    </row>
    <row r="48" spans="1:14" s="2" customFormat="1" x14ac:dyDescent="0.35">
      <c r="A48"/>
      <c r="B48"/>
      <c r="C48" s="3"/>
      <c r="D48"/>
      <c r="E48"/>
      <c r="I48"/>
      <c r="J48"/>
      <c r="K48"/>
      <c r="L48"/>
      <c r="M48"/>
      <c r="N48"/>
    </row>
    <row r="49" spans="1:14" s="2" customFormat="1" x14ac:dyDescent="0.35">
      <c r="A49"/>
      <c r="B49"/>
      <c r="C49" s="3"/>
      <c r="D49"/>
      <c r="E49"/>
      <c r="I49"/>
      <c r="J49"/>
      <c r="K49"/>
      <c r="L49"/>
      <c r="M49"/>
      <c r="N49"/>
    </row>
    <row r="50" spans="1:14" s="2" customFormat="1" x14ac:dyDescent="0.35">
      <c r="A50"/>
      <c r="B50"/>
      <c r="C50" s="3"/>
      <c r="D50"/>
      <c r="E50"/>
      <c r="I50"/>
      <c r="J50"/>
      <c r="K50"/>
      <c r="L50"/>
      <c r="M50"/>
      <c r="N50"/>
    </row>
    <row r="51" spans="1:14" s="2" customFormat="1" x14ac:dyDescent="0.35">
      <c r="A51"/>
      <c r="B51"/>
      <c r="C51" s="3"/>
      <c r="D51"/>
      <c r="E51"/>
      <c r="I51"/>
      <c r="J51"/>
      <c r="K51"/>
      <c r="L51"/>
      <c r="M51"/>
      <c r="N51"/>
    </row>
    <row r="52" spans="1:14" s="2" customFormat="1" x14ac:dyDescent="0.35">
      <c r="A52"/>
      <c r="B52"/>
      <c r="C52" s="3"/>
      <c r="D52"/>
      <c r="E52"/>
      <c r="I52"/>
      <c r="J52"/>
      <c r="K52"/>
      <c r="L52"/>
      <c r="M52"/>
      <c r="N52"/>
    </row>
    <row r="53" spans="1:14" s="2" customFormat="1" x14ac:dyDescent="0.35">
      <c r="A53"/>
      <c r="B53"/>
      <c r="C53" s="3"/>
      <c r="D53"/>
      <c r="E53"/>
      <c r="I53"/>
      <c r="J53"/>
      <c r="K53"/>
      <c r="L53"/>
      <c r="M53"/>
      <c r="N53"/>
    </row>
    <row r="54" spans="1:14" s="2" customFormat="1" x14ac:dyDescent="0.35">
      <c r="A54"/>
      <c r="B54"/>
      <c r="C54" s="3"/>
      <c r="D54"/>
      <c r="E54"/>
      <c r="I54"/>
      <c r="J54"/>
      <c r="K54"/>
      <c r="L54"/>
      <c r="M54"/>
      <c r="N54"/>
    </row>
    <row r="55" spans="1:14" s="2" customFormat="1" x14ac:dyDescent="0.35">
      <c r="A55"/>
      <c r="B55"/>
      <c r="C55" s="3"/>
      <c r="D55"/>
      <c r="E55"/>
      <c r="I55"/>
      <c r="J55"/>
      <c r="K55"/>
      <c r="L55"/>
      <c r="M55"/>
      <c r="N55"/>
    </row>
    <row r="56" spans="1:14" s="2" customFormat="1" x14ac:dyDescent="0.35">
      <c r="A56"/>
      <c r="B56"/>
      <c r="C56" s="3"/>
      <c r="D56"/>
      <c r="E56"/>
      <c r="I56"/>
      <c r="J56"/>
      <c r="K56"/>
      <c r="L56"/>
      <c r="M56"/>
      <c r="N56"/>
    </row>
    <row r="57" spans="1:14" s="2" customFormat="1" x14ac:dyDescent="0.35">
      <c r="A57"/>
      <c r="B57"/>
      <c r="C57" s="3"/>
      <c r="D57"/>
      <c r="E57"/>
      <c r="I57"/>
      <c r="J57"/>
      <c r="K57"/>
      <c r="L57"/>
      <c r="M57"/>
      <c r="N57"/>
    </row>
    <row r="58" spans="1:14" s="2" customFormat="1" x14ac:dyDescent="0.35">
      <c r="A58"/>
      <c r="B58"/>
      <c r="C58" s="3"/>
      <c r="D58"/>
      <c r="E58"/>
      <c r="I58"/>
      <c r="J58"/>
      <c r="K58"/>
      <c r="L58"/>
      <c r="M58"/>
      <c r="N58"/>
    </row>
    <row r="59" spans="1:14" s="2" customFormat="1" x14ac:dyDescent="0.35">
      <c r="A59"/>
      <c r="B59"/>
      <c r="C59" s="3"/>
      <c r="D59"/>
      <c r="E59"/>
      <c r="I59"/>
      <c r="J59"/>
      <c r="K59"/>
      <c r="L59"/>
      <c r="M59"/>
      <c r="N59"/>
    </row>
    <row r="60" spans="1:14" s="2" customFormat="1" x14ac:dyDescent="0.35">
      <c r="A60"/>
      <c r="B60"/>
      <c r="C60" s="3"/>
      <c r="D60"/>
      <c r="E60"/>
      <c r="I60"/>
      <c r="J60"/>
      <c r="K60"/>
      <c r="L60"/>
      <c r="M60"/>
      <c r="N60"/>
    </row>
    <row r="61" spans="1:14" s="2" customFormat="1" x14ac:dyDescent="0.35">
      <c r="A61"/>
      <c r="B61"/>
      <c r="C61" s="3"/>
      <c r="D61"/>
      <c r="E61"/>
      <c r="I61"/>
      <c r="J61"/>
      <c r="K61"/>
      <c r="L61"/>
      <c r="M61"/>
      <c r="N61"/>
    </row>
    <row r="62" spans="1:14" s="2" customFormat="1" x14ac:dyDescent="0.35">
      <c r="A62"/>
      <c r="B62"/>
      <c r="C62" s="3"/>
      <c r="D62"/>
      <c r="E62"/>
      <c r="I62"/>
      <c r="J62"/>
      <c r="K62"/>
      <c r="L62"/>
      <c r="M62"/>
      <c r="N62"/>
    </row>
    <row r="63" spans="1:14" s="2" customFormat="1" x14ac:dyDescent="0.35">
      <c r="A63"/>
      <c r="B63"/>
      <c r="C63" s="3"/>
      <c r="D63"/>
      <c r="E63"/>
      <c r="I63"/>
      <c r="J63"/>
      <c r="K63"/>
      <c r="L63"/>
      <c r="M63"/>
      <c r="N63"/>
    </row>
    <row r="64" spans="1:14" s="2" customFormat="1" x14ac:dyDescent="0.35">
      <c r="A64"/>
      <c r="B64"/>
      <c r="C64" s="3"/>
      <c r="D64"/>
      <c r="E64"/>
      <c r="I64"/>
      <c r="J64"/>
      <c r="K64"/>
      <c r="L64"/>
      <c r="M64"/>
      <c r="N64"/>
    </row>
    <row r="65" spans="1:14" s="2" customFormat="1" x14ac:dyDescent="0.35">
      <c r="A65"/>
      <c r="B65"/>
      <c r="C65" s="3"/>
      <c r="D65"/>
      <c r="E65"/>
      <c r="I65"/>
      <c r="J65"/>
      <c r="K65"/>
      <c r="L65"/>
      <c r="M65"/>
      <c r="N65"/>
    </row>
    <row r="66" spans="1:14" s="2" customFormat="1" x14ac:dyDescent="0.35">
      <c r="A66"/>
      <c r="B66"/>
      <c r="C66" s="3"/>
      <c r="D66"/>
      <c r="E66"/>
      <c r="I66"/>
      <c r="J66"/>
      <c r="K66"/>
      <c r="L66"/>
      <c r="M66"/>
      <c r="N66"/>
    </row>
    <row r="67" spans="1:14" s="2" customFormat="1" x14ac:dyDescent="0.35">
      <c r="A67"/>
      <c r="B67"/>
      <c r="C67" s="3"/>
      <c r="D67"/>
      <c r="E67"/>
      <c r="I67"/>
      <c r="J67"/>
      <c r="K67"/>
      <c r="L67"/>
      <c r="M67"/>
      <c r="N67"/>
    </row>
    <row r="68" spans="1:14" s="2" customFormat="1" x14ac:dyDescent="0.35">
      <c r="A68"/>
      <c r="B68"/>
      <c r="C68" s="3"/>
      <c r="D68"/>
      <c r="E68"/>
      <c r="I68"/>
      <c r="J68"/>
      <c r="K68"/>
      <c r="L68"/>
      <c r="M68"/>
      <c r="N68"/>
    </row>
    <row r="69" spans="1:14" s="2" customFormat="1" x14ac:dyDescent="0.35">
      <c r="A69"/>
      <c r="B69"/>
      <c r="C69" s="3"/>
      <c r="D69"/>
      <c r="E69"/>
      <c r="I69"/>
      <c r="J69"/>
      <c r="K69"/>
      <c r="L69"/>
      <c r="M69"/>
      <c r="N69"/>
    </row>
    <row r="70" spans="1:14" s="2" customFormat="1" x14ac:dyDescent="0.35">
      <c r="A70"/>
      <c r="B70"/>
      <c r="C70" s="3"/>
      <c r="D70"/>
      <c r="E70"/>
      <c r="I70"/>
      <c r="J70"/>
      <c r="K70"/>
      <c r="L70"/>
      <c r="M70"/>
      <c r="N70"/>
    </row>
    <row r="71" spans="1:14" s="2" customFormat="1" x14ac:dyDescent="0.35">
      <c r="A71"/>
      <c r="B71"/>
      <c r="C71" s="3"/>
      <c r="D71"/>
      <c r="E71"/>
      <c r="I71"/>
      <c r="J71"/>
      <c r="K71"/>
      <c r="L71"/>
      <c r="M71"/>
      <c r="N71"/>
    </row>
    <row r="72" spans="1:14" s="2" customFormat="1" x14ac:dyDescent="0.35">
      <c r="A72"/>
      <c r="B72"/>
      <c r="C72" s="3"/>
      <c r="D72"/>
      <c r="E72"/>
      <c r="I72"/>
      <c r="J72"/>
      <c r="K72"/>
      <c r="L72"/>
      <c r="M72"/>
      <c r="N72"/>
    </row>
    <row r="73" spans="1:14" s="2" customFormat="1" x14ac:dyDescent="0.35">
      <c r="A73"/>
      <c r="B73"/>
      <c r="C73" s="3"/>
      <c r="D73"/>
      <c r="E73"/>
      <c r="I73"/>
      <c r="J73"/>
      <c r="K73"/>
      <c r="L73"/>
      <c r="M73"/>
      <c r="N73"/>
    </row>
    <row r="74" spans="1:14" s="2" customFormat="1" x14ac:dyDescent="0.35">
      <c r="A74"/>
      <c r="B74"/>
      <c r="C74" s="3"/>
      <c r="D74"/>
      <c r="E74"/>
      <c r="I74"/>
      <c r="J74"/>
      <c r="K74"/>
      <c r="L74"/>
      <c r="M74"/>
      <c r="N74"/>
    </row>
    <row r="75" spans="1:14" s="2" customFormat="1" x14ac:dyDescent="0.35">
      <c r="A75"/>
      <c r="B75"/>
      <c r="C75" s="3"/>
      <c r="D75"/>
      <c r="E75"/>
      <c r="I75"/>
      <c r="J75"/>
      <c r="K75"/>
      <c r="L75"/>
      <c r="M75"/>
      <c r="N75"/>
    </row>
    <row r="76" spans="1:14" s="2" customFormat="1" x14ac:dyDescent="0.35">
      <c r="A76"/>
      <c r="B76"/>
      <c r="C76" s="3"/>
      <c r="D76"/>
      <c r="E76"/>
      <c r="I76"/>
      <c r="J76"/>
      <c r="K76"/>
      <c r="L76"/>
      <c r="M76"/>
      <c r="N76"/>
    </row>
    <row r="77" spans="1:14" s="2" customFormat="1" x14ac:dyDescent="0.35">
      <c r="A77"/>
      <c r="B77"/>
      <c r="C77" s="3"/>
      <c r="D77"/>
      <c r="E77"/>
      <c r="I77"/>
      <c r="J77"/>
      <c r="K77"/>
      <c r="L77"/>
      <c r="M77"/>
      <c r="N77"/>
    </row>
    <row r="78" spans="1:14" s="2" customFormat="1" x14ac:dyDescent="0.35">
      <c r="A78"/>
      <c r="B78"/>
      <c r="C78" s="3"/>
      <c r="D78"/>
      <c r="E78"/>
      <c r="I78"/>
      <c r="J78"/>
      <c r="K78"/>
      <c r="L78"/>
      <c r="M78"/>
      <c r="N78"/>
    </row>
    <row r="79" spans="1:14" s="2" customFormat="1" x14ac:dyDescent="0.35">
      <c r="A79"/>
      <c r="B79"/>
      <c r="C79" s="3"/>
      <c r="D79"/>
      <c r="E79"/>
      <c r="I79"/>
      <c r="J79"/>
      <c r="K79"/>
      <c r="L79"/>
      <c r="M79"/>
      <c r="N79"/>
    </row>
    <row r="80" spans="1:14" s="2" customFormat="1" x14ac:dyDescent="0.35">
      <c r="A80"/>
      <c r="B80"/>
      <c r="C80" s="3"/>
      <c r="D80"/>
      <c r="E80"/>
      <c r="I80"/>
      <c r="J80"/>
      <c r="K80"/>
      <c r="L80"/>
      <c r="M80"/>
      <c r="N80"/>
    </row>
    <row r="81" spans="1:14" s="2" customFormat="1" x14ac:dyDescent="0.35">
      <c r="A81"/>
      <c r="B81"/>
      <c r="C81" s="3"/>
      <c r="D81"/>
      <c r="E81"/>
      <c r="I81"/>
      <c r="J81"/>
      <c r="K81"/>
      <c r="L81"/>
      <c r="M81"/>
      <c r="N81"/>
    </row>
    <row r="82" spans="1:14" s="2" customFormat="1" x14ac:dyDescent="0.35">
      <c r="A82"/>
      <c r="B82"/>
      <c r="C82" s="3"/>
      <c r="D82"/>
      <c r="E82"/>
      <c r="I82"/>
      <c r="J82"/>
      <c r="K82"/>
      <c r="L82"/>
      <c r="M82"/>
      <c r="N82"/>
    </row>
    <row r="83" spans="1:14" s="2" customFormat="1" x14ac:dyDescent="0.35">
      <c r="A83"/>
      <c r="B83"/>
      <c r="C83" s="3"/>
      <c r="D83"/>
      <c r="E83"/>
      <c r="I83"/>
      <c r="J83"/>
      <c r="K83"/>
      <c r="L83"/>
      <c r="M83"/>
      <c r="N83"/>
    </row>
    <row r="84" spans="1:14" s="2" customFormat="1" x14ac:dyDescent="0.35">
      <c r="A84"/>
      <c r="B84"/>
      <c r="C84" s="3"/>
      <c r="D84"/>
      <c r="E84"/>
      <c r="I84"/>
      <c r="J84"/>
      <c r="K84"/>
      <c r="L84"/>
      <c r="M84"/>
      <c r="N84"/>
    </row>
    <row r="85" spans="1:14" s="2" customFormat="1" x14ac:dyDescent="0.35">
      <c r="A85"/>
      <c r="B85"/>
      <c r="C85" s="3"/>
      <c r="D85"/>
      <c r="E85"/>
      <c r="I85"/>
      <c r="J85"/>
      <c r="K85"/>
      <c r="L85"/>
      <c r="M85"/>
      <c r="N85"/>
    </row>
    <row r="86" spans="1:14" s="2" customFormat="1" x14ac:dyDescent="0.35">
      <c r="A86"/>
      <c r="B86"/>
      <c r="C86" s="3"/>
      <c r="D86"/>
      <c r="E86"/>
      <c r="I86"/>
      <c r="J86"/>
      <c r="K86"/>
      <c r="L86"/>
      <c r="M86"/>
      <c r="N86"/>
    </row>
    <row r="87" spans="1:14" s="2" customFormat="1" x14ac:dyDescent="0.35">
      <c r="A87"/>
      <c r="B87"/>
      <c r="C87" s="3"/>
      <c r="D87"/>
      <c r="E87"/>
      <c r="I87"/>
      <c r="J87"/>
      <c r="K87"/>
      <c r="L87"/>
      <c r="M87"/>
      <c r="N87"/>
    </row>
    <row r="88" spans="1:14" s="2" customFormat="1" x14ac:dyDescent="0.35">
      <c r="A88"/>
      <c r="B88"/>
      <c r="C88" s="3"/>
      <c r="D88"/>
      <c r="E88"/>
      <c r="I88"/>
      <c r="J88"/>
      <c r="K88"/>
      <c r="L88"/>
      <c r="M88"/>
      <c r="N88"/>
    </row>
    <row r="89" spans="1:14" s="2" customFormat="1" x14ac:dyDescent="0.35">
      <c r="A89"/>
      <c r="B89"/>
      <c r="C89" s="3"/>
      <c r="D89"/>
      <c r="E89"/>
      <c r="I89"/>
      <c r="J89"/>
      <c r="K89"/>
      <c r="L89"/>
      <c r="M89"/>
      <c r="N89"/>
    </row>
    <row r="90" spans="1:14" s="2" customFormat="1" x14ac:dyDescent="0.35">
      <c r="A90"/>
      <c r="B90"/>
      <c r="C90" s="3"/>
      <c r="D90"/>
      <c r="E90"/>
      <c r="I90"/>
      <c r="J90"/>
      <c r="K90"/>
      <c r="L90"/>
      <c r="M90"/>
      <c r="N90"/>
    </row>
    <row r="91" spans="1:14" s="2" customFormat="1" x14ac:dyDescent="0.35">
      <c r="A91"/>
      <c r="B91"/>
      <c r="C91" s="3"/>
      <c r="D91"/>
      <c r="E91"/>
      <c r="I91"/>
      <c r="J91"/>
      <c r="K91"/>
      <c r="L91"/>
      <c r="M91"/>
      <c r="N91"/>
    </row>
    <row r="92" spans="1:14" s="2" customFormat="1" x14ac:dyDescent="0.35">
      <c r="A92"/>
      <c r="B92"/>
      <c r="C92" s="3"/>
      <c r="D92"/>
      <c r="E92"/>
      <c r="I92"/>
      <c r="J92"/>
      <c r="K92"/>
      <c r="L92"/>
      <c r="M92"/>
      <c r="N92"/>
    </row>
    <row r="93" spans="1:14" s="2" customFormat="1" x14ac:dyDescent="0.35">
      <c r="A93"/>
      <c r="B93"/>
      <c r="C93" s="3"/>
      <c r="D93"/>
      <c r="E93"/>
      <c r="I93"/>
      <c r="J93"/>
      <c r="K93"/>
      <c r="L93"/>
      <c r="M93"/>
      <c r="N93"/>
    </row>
    <row r="94" spans="1:14" s="2" customFormat="1" x14ac:dyDescent="0.35">
      <c r="A94"/>
      <c r="B94"/>
      <c r="C94" s="3"/>
      <c r="D94"/>
      <c r="E94"/>
      <c r="I94"/>
      <c r="J94"/>
      <c r="K94"/>
      <c r="L94"/>
      <c r="M94"/>
      <c r="N94"/>
    </row>
    <row r="95" spans="1:14" s="2" customFormat="1" x14ac:dyDescent="0.35">
      <c r="A95"/>
      <c r="B95"/>
      <c r="C95" s="3"/>
      <c r="D95"/>
      <c r="E95"/>
      <c r="I95"/>
      <c r="J95"/>
      <c r="K95"/>
      <c r="L95"/>
      <c r="M95"/>
      <c r="N95"/>
    </row>
    <row r="96" spans="1:14" s="2" customFormat="1" x14ac:dyDescent="0.35">
      <c r="A96"/>
      <c r="B96"/>
      <c r="C96" s="3"/>
      <c r="D96"/>
      <c r="E96"/>
      <c r="I96"/>
      <c r="J96"/>
      <c r="K96"/>
      <c r="L96"/>
      <c r="M96"/>
      <c r="N96"/>
    </row>
    <row r="97" spans="1:14" s="2" customFormat="1" x14ac:dyDescent="0.35">
      <c r="A97"/>
      <c r="B97"/>
      <c r="C97" s="3"/>
      <c r="D97"/>
      <c r="E97"/>
      <c r="I97"/>
      <c r="J97"/>
      <c r="K97"/>
      <c r="L97"/>
      <c r="M97"/>
      <c r="N97"/>
    </row>
    <row r="98" spans="1:14" s="2" customFormat="1" x14ac:dyDescent="0.35">
      <c r="A98"/>
      <c r="B98"/>
      <c r="C98" s="3"/>
      <c r="D98"/>
      <c r="E98"/>
      <c r="I98"/>
      <c r="J98"/>
      <c r="K98"/>
      <c r="L98"/>
      <c r="M98"/>
      <c r="N98"/>
    </row>
    <row r="99" spans="1:14" s="2" customFormat="1" x14ac:dyDescent="0.35">
      <c r="A99"/>
      <c r="B99"/>
      <c r="C99" s="3"/>
      <c r="D99"/>
      <c r="E99"/>
      <c r="I99"/>
      <c r="J99"/>
      <c r="K99"/>
      <c r="L99"/>
      <c r="M99"/>
      <c r="N99"/>
    </row>
    <row r="100" spans="1:14" s="2" customFormat="1" x14ac:dyDescent="0.35">
      <c r="A100"/>
      <c r="B100"/>
      <c r="C100" s="3"/>
      <c r="D100"/>
      <c r="E100"/>
      <c r="I100"/>
      <c r="J100"/>
      <c r="K100"/>
      <c r="L100"/>
      <c r="M100"/>
      <c r="N100"/>
    </row>
    <row r="101" spans="1:14" s="2" customFormat="1" x14ac:dyDescent="0.35">
      <c r="A101"/>
      <c r="B101"/>
      <c r="C101" s="3"/>
      <c r="D101"/>
      <c r="E101"/>
      <c r="I101"/>
      <c r="J101"/>
      <c r="K101"/>
      <c r="L101"/>
      <c r="M101"/>
      <c r="N101"/>
    </row>
    <row r="102" spans="1:14" s="2" customFormat="1" x14ac:dyDescent="0.35">
      <c r="A102"/>
      <c r="B102"/>
      <c r="C102" s="3"/>
      <c r="D102"/>
      <c r="E102"/>
      <c r="I102"/>
      <c r="J102"/>
      <c r="K102"/>
      <c r="L102"/>
      <c r="M102"/>
      <c r="N102"/>
    </row>
    <row r="103" spans="1:14" s="2" customFormat="1" x14ac:dyDescent="0.35">
      <c r="A103"/>
      <c r="B103"/>
      <c r="C103" s="3"/>
      <c r="D103"/>
      <c r="E103"/>
      <c r="I103"/>
      <c r="J103"/>
      <c r="K103"/>
      <c r="L103"/>
      <c r="M103"/>
      <c r="N103"/>
    </row>
    <row r="104" spans="1:14" s="2" customFormat="1" x14ac:dyDescent="0.35">
      <c r="A104"/>
      <c r="B104"/>
      <c r="C104" s="3"/>
      <c r="D104"/>
      <c r="E104"/>
      <c r="I104"/>
      <c r="J104"/>
      <c r="K104"/>
      <c r="L104"/>
      <c r="M104"/>
      <c r="N104"/>
    </row>
    <row r="105" spans="1:14" s="2" customFormat="1" x14ac:dyDescent="0.35">
      <c r="A105"/>
      <c r="B105"/>
      <c r="C105" s="3"/>
      <c r="D105"/>
      <c r="E105"/>
      <c r="I105"/>
      <c r="J105"/>
      <c r="K105"/>
      <c r="L105"/>
      <c r="M105"/>
      <c r="N105"/>
    </row>
    <row r="106" spans="1:14" s="2" customFormat="1" x14ac:dyDescent="0.35">
      <c r="A106"/>
      <c r="B106"/>
      <c r="C106" s="3"/>
      <c r="D106"/>
      <c r="E106"/>
      <c r="I106"/>
      <c r="J106"/>
      <c r="K106"/>
      <c r="L106"/>
      <c r="M106"/>
      <c r="N106"/>
    </row>
    <row r="107" spans="1:14" s="2" customFormat="1" x14ac:dyDescent="0.35">
      <c r="A107"/>
      <c r="B107"/>
      <c r="C107" s="3"/>
      <c r="D107"/>
      <c r="E107"/>
      <c r="I107"/>
      <c r="J107"/>
      <c r="K107"/>
      <c r="L107"/>
      <c r="M107"/>
      <c r="N107"/>
    </row>
    <row r="108" spans="1:14" s="2" customFormat="1" x14ac:dyDescent="0.35">
      <c r="A108"/>
      <c r="B108"/>
      <c r="C108" s="3"/>
      <c r="D108"/>
      <c r="E108"/>
      <c r="I108"/>
      <c r="J108"/>
      <c r="K108"/>
      <c r="L108"/>
      <c r="M108"/>
      <c r="N108"/>
    </row>
    <row r="109" spans="1:14" s="2" customFormat="1" x14ac:dyDescent="0.35">
      <c r="A109"/>
      <c r="B109"/>
      <c r="C109" s="3"/>
      <c r="D109"/>
      <c r="E109"/>
      <c r="I109"/>
      <c r="J109"/>
      <c r="K109"/>
      <c r="L109"/>
      <c r="M109"/>
      <c r="N109"/>
    </row>
    <row r="110" spans="1:14" s="2" customFormat="1" x14ac:dyDescent="0.35">
      <c r="A110"/>
      <c r="B110"/>
      <c r="C110" s="3"/>
      <c r="D110"/>
      <c r="E110"/>
      <c r="I110"/>
      <c r="J110"/>
      <c r="K110"/>
      <c r="L110"/>
      <c r="M110"/>
      <c r="N110"/>
    </row>
    <row r="111" spans="1:14" s="2" customFormat="1" x14ac:dyDescent="0.35">
      <c r="A111"/>
      <c r="B111"/>
      <c r="C111" s="3"/>
      <c r="D111"/>
      <c r="E111"/>
      <c r="I111"/>
      <c r="J111"/>
      <c r="K111"/>
      <c r="L111"/>
      <c r="M111"/>
      <c r="N111"/>
    </row>
    <row r="112" spans="1:14" s="2" customFormat="1" x14ac:dyDescent="0.35">
      <c r="A112"/>
      <c r="B112"/>
      <c r="C112" s="3"/>
      <c r="D112"/>
      <c r="E112"/>
      <c r="I112"/>
      <c r="J112"/>
      <c r="K112"/>
      <c r="L112"/>
      <c r="M112"/>
      <c r="N112"/>
    </row>
    <row r="113" spans="1:14" s="2" customFormat="1" x14ac:dyDescent="0.35">
      <c r="A113"/>
      <c r="B113"/>
      <c r="C113" s="3"/>
      <c r="D113"/>
      <c r="E113"/>
      <c r="I113"/>
      <c r="J113"/>
      <c r="K113"/>
      <c r="L113"/>
      <c r="M113"/>
      <c r="N113"/>
    </row>
    <row r="114" spans="1:14" s="2" customFormat="1" x14ac:dyDescent="0.35">
      <c r="A114"/>
      <c r="B114"/>
      <c r="C114" s="3"/>
      <c r="D114"/>
      <c r="E114"/>
      <c r="I114"/>
      <c r="J114"/>
      <c r="K114"/>
      <c r="L114"/>
      <c r="M114"/>
      <c r="N114"/>
    </row>
    <row r="115" spans="1:14" s="2" customFormat="1" x14ac:dyDescent="0.35">
      <c r="A115"/>
      <c r="B115"/>
      <c r="C115" s="3"/>
      <c r="D115"/>
      <c r="E115"/>
      <c r="I115"/>
      <c r="J115"/>
      <c r="K115"/>
      <c r="L115"/>
      <c r="M115"/>
      <c r="N115"/>
    </row>
    <row r="116" spans="1:14" s="2" customFormat="1" x14ac:dyDescent="0.35">
      <c r="A116"/>
      <c r="B116"/>
      <c r="C116" s="3"/>
      <c r="D116"/>
      <c r="E116"/>
      <c r="I116"/>
      <c r="J116"/>
      <c r="K116"/>
      <c r="L116"/>
      <c r="M116"/>
      <c r="N116"/>
    </row>
    <row r="117" spans="1:14" s="2" customFormat="1" x14ac:dyDescent="0.35">
      <c r="A117"/>
      <c r="B117"/>
      <c r="C117" s="3"/>
      <c r="D117"/>
      <c r="E117"/>
      <c r="I117"/>
      <c r="J117"/>
      <c r="K117"/>
      <c r="L117"/>
      <c r="M117"/>
      <c r="N117"/>
    </row>
    <row r="118" spans="1:14" s="2" customFormat="1" x14ac:dyDescent="0.35">
      <c r="A118"/>
      <c r="B118"/>
      <c r="C118" s="3"/>
      <c r="D118"/>
      <c r="E118"/>
      <c r="I118"/>
      <c r="J118"/>
      <c r="K118"/>
      <c r="L118"/>
      <c r="M118"/>
      <c r="N118"/>
    </row>
    <row r="119" spans="1:14" s="2" customFormat="1" x14ac:dyDescent="0.35">
      <c r="A119"/>
      <c r="B119"/>
      <c r="C119" s="3"/>
      <c r="D119"/>
      <c r="E119"/>
      <c r="I119"/>
      <c r="J119"/>
      <c r="K119"/>
      <c r="L119"/>
      <c r="M119"/>
      <c r="N119"/>
    </row>
  </sheetData>
  <pageMargins left="0.7" right="0.7" top="0.75" bottom="0.75" header="0.3" footer="0.3"/>
  <pageSetup scale="9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B8292-F4C4-4737-A1CB-37C97AFB87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6780bfd-496a-4251-aaeb-e9779a03b354"/>
    <ds:schemaRef ds:uri="http://purl.org/dc/elements/1.1/"/>
    <ds:schemaRef ds:uri="http://schemas.microsoft.com/office/2006/metadata/properties"/>
    <ds:schemaRef ds:uri="http://schemas.microsoft.com/office/2006/documentManagement/types"/>
    <ds:schemaRef ds:uri="6ba237c1-8d31-4001-94bf-cd13b3313be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 Operating Expenses</vt:lpstr>
      <vt:lpstr>2021 Salaries Expenses</vt:lpstr>
      <vt:lpstr>'2021 Operating Expenses'!Print_Area</vt:lpstr>
      <vt:lpstr>'2021 Salaries Expenses'!Print_Area</vt:lpstr>
      <vt:lpstr>'2021 Operating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Deanna Ruschioni</cp:lastModifiedBy>
  <cp:lastPrinted>2021-02-05T06:10:54Z</cp:lastPrinted>
  <dcterms:created xsi:type="dcterms:W3CDTF">2020-06-02T05:32:38Z</dcterms:created>
  <dcterms:modified xsi:type="dcterms:W3CDTF">2021-05-20T21:50:23Z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