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inook\dot\dot_Projects\CONTRACTS_MAINTENANCE\ASPHALT\2022\2022 AFR Project\"/>
    </mc:Choice>
  </mc:AlternateContent>
  <xr:revisionPtr revIDLastSave="0" documentId="13_ncr:1_{0CF05FC1-9042-45C6-B0A6-6C5261DA0108}" xr6:coauthVersionLast="47" xr6:coauthVersionMax="47" xr10:uidLastSave="{00000000-0000-0000-0000-000000000000}"/>
  <bookViews>
    <workbookView xWindow="-14790" yWindow="-16320" windowWidth="29040" windowHeight="15840" xr2:uid="{9B348091-282D-449C-922E-42164D09F232}"/>
  </bookViews>
  <sheets>
    <sheet name="IFB 22 AFR 2 Bid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7" i="1" l="1"/>
  <c r="G649" i="1"/>
  <c r="G650" i="1"/>
  <c r="E657" i="1"/>
  <c r="G489" i="1"/>
  <c r="G600" i="1"/>
  <c r="G547" i="1"/>
  <c r="G494" i="1"/>
  <c r="G658" i="1"/>
  <c r="G596" i="1"/>
  <c r="G543" i="1"/>
  <c r="G490" i="1"/>
  <c r="G332" i="1"/>
  <c r="G279" i="1"/>
  <c r="G120" i="1"/>
  <c r="G67" i="1"/>
  <c r="G670" i="1" l="1"/>
  <c r="G606" i="1"/>
  <c r="G551" i="1"/>
  <c r="G499" i="1"/>
  <c r="G437" i="1"/>
  <c r="G391" i="1"/>
  <c r="G340" i="1"/>
  <c r="G288" i="1"/>
  <c r="G231" i="1"/>
  <c r="G178" i="1"/>
  <c r="G130" i="1"/>
  <c r="G75" i="1"/>
  <c r="G23" i="1"/>
  <c r="E662" i="1"/>
  <c r="E597" i="1"/>
  <c r="E544" i="1"/>
  <c r="E491" i="1"/>
  <c r="E386" i="1"/>
  <c r="E333" i="1"/>
  <c r="E280" i="1"/>
  <c r="E225" i="1"/>
  <c r="E173" i="1"/>
  <c r="E121" i="1"/>
  <c r="E68" i="1"/>
  <c r="E15" i="1" l="1"/>
  <c r="G661" i="1"/>
  <c r="G656" i="1"/>
  <c r="G655" i="1"/>
  <c r="G653" i="1"/>
  <c r="G646" i="1"/>
  <c r="G647" i="1"/>
  <c r="G654" i="1"/>
  <c r="G671" i="1"/>
  <c r="G669" i="1"/>
  <c r="G668" i="1"/>
  <c r="G667" i="1"/>
  <c r="G666" i="1"/>
  <c r="G665" i="1"/>
  <c r="G664" i="1"/>
  <c r="G663" i="1"/>
  <c r="G659" i="1"/>
  <c r="G660" i="1"/>
  <c r="G662" i="1"/>
  <c r="G657" i="1"/>
  <c r="G652" i="1"/>
  <c r="G651" i="1"/>
  <c r="G648" i="1"/>
  <c r="G436" i="1"/>
  <c r="G672" i="1" l="1"/>
  <c r="G435" i="1"/>
  <c r="G434" i="1"/>
  <c r="G390" i="1"/>
  <c r="G389" i="1"/>
  <c r="G388" i="1"/>
  <c r="G387" i="1"/>
  <c r="G386" i="1"/>
  <c r="G385" i="1"/>
  <c r="G384" i="1"/>
  <c r="G383" i="1"/>
  <c r="G382" i="1"/>
  <c r="G381" i="1"/>
  <c r="G17" i="1"/>
  <c r="G11" i="1"/>
  <c r="G605" i="1"/>
  <c r="G604" i="1"/>
  <c r="G603" i="1"/>
  <c r="G602" i="1"/>
  <c r="G601" i="1"/>
  <c r="G599" i="1"/>
  <c r="G598" i="1"/>
  <c r="G597" i="1"/>
  <c r="G595" i="1"/>
  <c r="G594" i="1"/>
  <c r="G593" i="1"/>
  <c r="G550" i="1"/>
  <c r="G549" i="1"/>
  <c r="G548" i="1"/>
  <c r="G546" i="1"/>
  <c r="G545" i="1"/>
  <c r="G544" i="1"/>
  <c r="G542" i="1"/>
  <c r="G541" i="1"/>
  <c r="G540" i="1"/>
  <c r="G498" i="1"/>
  <c r="G497" i="1"/>
  <c r="G496" i="1"/>
  <c r="G495" i="1"/>
  <c r="G493" i="1"/>
  <c r="G492" i="1"/>
  <c r="G491" i="1"/>
  <c r="G488" i="1"/>
  <c r="G487" i="1"/>
  <c r="G339" i="1"/>
  <c r="G338" i="1"/>
  <c r="G337" i="1"/>
  <c r="G336" i="1"/>
  <c r="G335" i="1"/>
  <c r="G334" i="1"/>
  <c r="G333" i="1"/>
  <c r="G331" i="1"/>
  <c r="G330" i="1"/>
  <c r="G329" i="1"/>
  <c r="G32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30" i="1"/>
  <c r="G229" i="1"/>
  <c r="G228" i="1"/>
  <c r="G227" i="1"/>
  <c r="G226" i="1"/>
  <c r="G225" i="1"/>
  <c r="G224" i="1"/>
  <c r="G223" i="1"/>
  <c r="G222" i="1"/>
  <c r="G177" i="1"/>
  <c r="G176" i="1"/>
  <c r="G175" i="1"/>
  <c r="G174" i="1"/>
  <c r="G173" i="1"/>
  <c r="G172" i="1"/>
  <c r="G171" i="1"/>
  <c r="G170" i="1"/>
  <c r="G169" i="1"/>
  <c r="G129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74" i="1"/>
  <c r="G73" i="1"/>
  <c r="G72" i="1"/>
  <c r="G71" i="1"/>
  <c r="G70" i="1"/>
  <c r="G69" i="1"/>
  <c r="G68" i="1"/>
  <c r="G66" i="1"/>
  <c r="G65" i="1"/>
  <c r="G64" i="1"/>
  <c r="G63" i="1"/>
  <c r="G22" i="1"/>
  <c r="G21" i="1"/>
  <c r="G20" i="1"/>
  <c r="G19" i="1"/>
  <c r="G18" i="1"/>
  <c r="G16" i="1"/>
  <c r="G15" i="1"/>
  <c r="G14" i="1"/>
  <c r="G13" i="1"/>
  <c r="G12" i="1"/>
  <c r="G10" i="1"/>
  <c r="G438" i="1" l="1"/>
  <c r="G392" i="1"/>
  <c r="G607" i="1"/>
  <c r="G552" i="1"/>
  <c r="G500" i="1"/>
  <c r="G341" i="1"/>
  <c r="G289" i="1"/>
  <c r="G232" i="1"/>
  <c r="G179" i="1"/>
  <c r="G131" i="1"/>
  <c r="G76" i="1"/>
  <c r="G24" i="1"/>
</calcChain>
</file>

<file path=xl/sharedStrings.xml><?xml version="1.0" encoding="utf-8"?>
<sst xmlns="http://schemas.openxmlformats.org/spreadsheetml/2006/main" count="637" uniqueCount="96">
  <si>
    <t>EL PASO COUNTY CONTRACTS &amp; PROCUREMENT DIVISION</t>
  </si>
  <si>
    <t>BID FORM for</t>
  </si>
  <si>
    <t>NOTICE TO CONTRACTORS:  YOU ARE REQUIRED TO USE THIS FORM WHEN SUBMITTING A BID.</t>
  </si>
  <si>
    <t>Line</t>
  </si>
  <si>
    <t>Item</t>
  </si>
  <si>
    <t>Unit of</t>
  </si>
  <si>
    <t>Est.</t>
  </si>
  <si>
    <t>Unit</t>
  </si>
  <si>
    <t>Extended</t>
  </si>
  <si>
    <t>No.</t>
  </si>
  <si>
    <t>Description</t>
  </si>
  <si>
    <t>Measure</t>
  </si>
  <si>
    <t>Qty.</t>
  </si>
  <si>
    <t>Price ($)</t>
  </si>
  <si>
    <t>SY</t>
  </si>
  <si>
    <t>Proof Rolling</t>
  </si>
  <si>
    <t>HR</t>
  </si>
  <si>
    <t>Shouldering (Crushed Concrete Class 6)</t>
  </si>
  <si>
    <t>TON</t>
  </si>
  <si>
    <t>Asphalt Patching (6" Full Depth)</t>
  </si>
  <si>
    <t>Tack Coat (CSS-1H) Asphalt (diluted)</t>
  </si>
  <si>
    <t>GAL</t>
  </si>
  <si>
    <t>Variable Message Board</t>
  </si>
  <si>
    <t>DAY</t>
  </si>
  <si>
    <t>Mobilization</t>
  </si>
  <si>
    <t>Preformed Thermoplastic Pavement Marking</t>
  </si>
  <si>
    <t>SF</t>
  </si>
  <si>
    <t>Striping (Temporary)</t>
  </si>
  <si>
    <t>Striping (Water Based Pavement Marking)</t>
  </si>
  <si>
    <t>Uniformed Traffic Control</t>
  </si>
  <si>
    <t>F/A Minor Contract Revisions</t>
  </si>
  <si>
    <t>F/A</t>
  </si>
  <si>
    <t>TOTAL PROJECT BASE PRICE</t>
  </si>
  <si>
    <t>Submitted by:</t>
  </si>
  <si>
    <t>Date:</t>
  </si>
  <si>
    <t>(Company Name)</t>
  </si>
  <si>
    <t>Federal ID# / SS#:</t>
  </si>
  <si>
    <t>Email:</t>
  </si>
  <si>
    <t>Address:</t>
  </si>
  <si>
    <t>Phone:</t>
  </si>
  <si>
    <t>City State Zip</t>
  </si>
  <si>
    <t>Fax:</t>
  </si>
  <si>
    <t xml:space="preserve">Authorized </t>
  </si>
  <si>
    <t>Signature:</t>
  </si>
  <si>
    <t>Print Authorized</t>
  </si>
  <si>
    <t>BLACK FOREST ROAD (HODGEN ROAD to WALKER ROAD)</t>
  </si>
  <si>
    <t>BLACK FOREST ROAD (TERRA RIDGE CIRCLE to HODGEN ROAD)</t>
  </si>
  <si>
    <t>BURGESS ROAD (MILAM ROAD to BLACK FOREST ROAD)</t>
  </si>
  <si>
    <t>FAIRPLAY DRIVE (HIGBY DRIVE to CO HIGHWAY 105)</t>
  </si>
  <si>
    <t>JESSIE DRIVE (GLENEAGLE DRIVE to COPPERFIELD DRIVE)</t>
  </si>
  <si>
    <t>LAKE WOODMOOR DRIVE (WOODMOOR DRIVE to CO HIGHWAY 105)</t>
  </si>
  <si>
    <t>WALKER ROAD (CO HIGHWAY 83 to WALKER COURT)</t>
  </si>
  <si>
    <t>Removal of Asphalt Mat (Bridge Deck Width)</t>
  </si>
  <si>
    <t>Bridge Deck Paving (Gr. SX)</t>
  </si>
  <si>
    <t>STEPPLER ROAD (HODGEN ROAD to SILVER NELL DRIVE)</t>
  </si>
  <si>
    <t>Recycle in Place</t>
  </si>
  <si>
    <t>Subgrade Prep</t>
  </si>
  <si>
    <t>Cement Treated Subgrade</t>
  </si>
  <si>
    <t>OLD STAGE ROAD (END OF ASPHALT to END OF COUNTY MAINTENANCE)</t>
  </si>
  <si>
    <t>Grading</t>
  </si>
  <si>
    <t>PROJECT 2 BID TOTAL QUANTITIES</t>
  </si>
  <si>
    <t>Removal of Asphalt Mat (Bridge Deck Milling)</t>
  </si>
  <si>
    <t>Surface Course Prep (Graveling ) Grading</t>
  </si>
  <si>
    <t>Surface Course Material (Graveling)</t>
  </si>
  <si>
    <t>2022 ADDITIONAL FUNDING ROADS PROJECT 2</t>
  </si>
  <si>
    <t>STAPLETON DRIVE (MERIDIAN ROAD NORTH to EASTONVILLE ROAD)</t>
  </si>
  <si>
    <t xml:space="preserve">MURPHY ROAD (MERIDIAN ROAD NORTH to EASTONVILLE ROAD) </t>
  </si>
  <si>
    <t>GLENEAGLE DRIVE (WESTCHESTER DR to BAPTIST ROAD)</t>
  </si>
  <si>
    <r>
      <t>Surface Course Material</t>
    </r>
    <r>
      <rPr>
        <sz val="11"/>
        <color rgb="FFFF0000"/>
        <rFont val="Calibri"/>
        <family val="2"/>
        <scheme val="minor"/>
      </rPr>
      <t xml:space="preserve"> (Gravel)</t>
    </r>
  </si>
  <si>
    <t>LS</t>
  </si>
  <si>
    <t>LB</t>
  </si>
  <si>
    <t>Full Width Milling - 2" Depth</t>
  </si>
  <si>
    <t>Hot Mix Asphalt Fibers (2.1oz/TON)</t>
  </si>
  <si>
    <t>Full Width Milling - 3" Depth</t>
  </si>
  <si>
    <t>Full Width Milling - 1.5" Depth</t>
  </si>
  <si>
    <t>2" Hot Mix Asphalt Overlay (Gr. SX)(58-28)</t>
  </si>
  <si>
    <t>2" Hot Mix Asphalt Overlay (Gr. SX)(64-22)</t>
  </si>
  <si>
    <t>Traffic Control</t>
  </si>
  <si>
    <t>TOTAL - BLACK FOREST ROAD</t>
  </si>
  <si>
    <t>Wide Crack Repair</t>
  </si>
  <si>
    <t>TOTAL - BLACK FOREST</t>
  </si>
  <si>
    <t>TOTAL - BURGESS ROAD</t>
  </si>
  <si>
    <t>TOTAL - FAIRPLAY DRIVE</t>
  </si>
  <si>
    <t>TOTAL - LAKE WOODMOOR DRIVE</t>
  </si>
  <si>
    <t>TOTAL - STEPPLER ROAD</t>
  </si>
  <si>
    <t>TOTAL - WALKER ROAD</t>
  </si>
  <si>
    <t>TOTAL - GLENEAGLE DRIVE</t>
  </si>
  <si>
    <t>TOTAL - OLD STAGE ROAD</t>
  </si>
  <si>
    <t>TOTAL - MURPHY ROAD</t>
  </si>
  <si>
    <t>TOTAL - STAPLETON DRIVE</t>
  </si>
  <si>
    <t>1.5" Hot Mix Asphalt Overlay (Gr. SX)(64-22)</t>
  </si>
  <si>
    <t>4" Hot Mix Asphalt Overlay (Gr. SX)(58-28)</t>
  </si>
  <si>
    <t>Hot Mix Asphalt Overlay (Gr. SX)(58-28)</t>
  </si>
  <si>
    <t>Hot Mix Asphalt Overlay (Gr. SX)(64-22)</t>
  </si>
  <si>
    <t>IFB 22-084</t>
  </si>
  <si>
    <t>DUE DATE: 6/22/2022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</si>
</sst>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"/>
    <numFmt numFmtId="165" formatCode="&quot;$&quot;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/>
    <xf numFmtId="0" fontId="1" fillId="0" borderId="0" xfId="1"/>
    <xf numFmtId="0" fontId="2" fillId="2" borderId="0" xfId="1" applyFont="1" applyFill="1" applyAlignment="1">
      <alignment horizontal="right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/>
    <xf numFmtId="0" fontId="5" fillId="0" borderId="5" xfId="0" applyFont="1" applyBorder="1"/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3" fontId="6" fillId="0" borderId="9" xfId="0" applyNumberFormat="1" applyFont="1" applyBorder="1" applyAlignment="1">
      <alignment horizontal="right" wrapText="1"/>
    </xf>
    <xf numFmtId="44" fontId="5" fillId="0" borderId="9" xfId="0" applyNumberFormat="1" applyFont="1" applyBorder="1"/>
    <xf numFmtId="44" fontId="5" fillId="0" borderId="9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left" wrapText="1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44" fontId="5" fillId="0" borderId="1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right"/>
    </xf>
    <xf numFmtId="165" fontId="9" fillId="0" borderId="13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/>
    <xf numFmtId="165" fontId="5" fillId="0" borderId="0" xfId="0" applyNumberFormat="1" applyFont="1"/>
    <xf numFmtId="0" fontId="5" fillId="0" borderId="7" xfId="0" applyFont="1" applyBorder="1"/>
    <xf numFmtId="165" fontId="5" fillId="0" borderId="7" xfId="0" applyNumberFormat="1" applyFont="1" applyBorder="1"/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11" fillId="0" borderId="0" xfId="0" applyFont="1"/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65" fontId="5" fillId="0" borderId="0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10" fillId="0" borderId="0" xfId="0" applyFont="1" applyBorder="1" applyAlignment="1">
      <alignment wrapText="1"/>
    </xf>
    <xf numFmtId="0" fontId="11" fillId="0" borderId="0" xfId="0" applyFont="1" applyBorder="1"/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/>
    <xf numFmtId="165" fontId="9" fillId="0" borderId="14" xfId="0" applyNumberFormat="1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44" fontId="5" fillId="0" borderId="1" xfId="0" applyNumberFormat="1" applyFont="1" applyBorder="1"/>
    <xf numFmtId="44" fontId="5" fillId="0" borderId="9" xfId="0" applyNumberFormat="1" applyFont="1" applyBorder="1" applyProtection="1"/>
    <xf numFmtId="44" fontId="5" fillId="0" borderId="9" xfId="0" applyNumberFormat="1" applyFont="1" applyBorder="1" applyAlignment="1" applyProtection="1">
      <alignment horizontal="center"/>
    </xf>
    <xf numFmtId="44" fontId="5" fillId="0" borderId="1" xfId="0" applyNumberFormat="1" applyFont="1" applyBorder="1" applyAlignment="1" applyProtection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9" fillId="3" borderId="10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right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9" fillId="3" borderId="15" xfId="0" applyFont="1" applyFill="1" applyBorder="1" applyAlignment="1">
      <alignment horizontal="right"/>
    </xf>
  </cellXfs>
  <cellStyles count="2">
    <cellStyle name="Normal" xfId="0" builtinId="0"/>
    <cellStyle name="Normal 6" xfId="1" xr:uid="{D676CCF3-5F1F-4DA7-AEDC-50EA2B7AE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0B85D-81A2-486E-A1B6-05FC3D0274FC}">
  <dimension ref="A1:K770"/>
  <sheetViews>
    <sheetView showGridLines="0" tabSelected="1" view="pageLayout" topLeftCell="A631" zoomScaleNormal="90" workbookViewId="0">
      <selection activeCell="A637" sqref="A637:G637"/>
    </sheetView>
  </sheetViews>
  <sheetFormatPr defaultColWidth="9.109375" defaultRowHeight="15" customHeight="1" x14ac:dyDescent="0.25"/>
  <cols>
    <col min="1" max="1" width="4.44140625" style="37" customWidth="1"/>
    <col min="2" max="2" width="8.33203125" customWidth="1"/>
    <col min="3" max="3" width="44.6640625" customWidth="1"/>
    <col min="4" max="4" width="8.44140625" customWidth="1"/>
    <col min="5" max="5" width="8.44140625" bestFit="1" customWidth="1"/>
    <col min="6" max="6" width="13.33203125" bestFit="1" customWidth="1"/>
    <col min="7" max="7" width="14.5546875" customWidth="1"/>
    <col min="8" max="8" width="52.109375" style="61" customWidth="1"/>
    <col min="257" max="257" width="4.44140625" customWidth="1"/>
    <col min="258" max="258" width="8.33203125" customWidth="1"/>
    <col min="259" max="259" width="44.6640625" customWidth="1"/>
    <col min="260" max="260" width="8.44140625" customWidth="1"/>
    <col min="261" max="261" width="8.44140625" bestFit="1" customWidth="1"/>
    <col min="262" max="262" width="13.33203125" bestFit="1" customWidth="1"/>
    <col min="263" max="263" width="14.5546875" customWidth="1"/>
    <col min="513" max="513" width="4.44140625" customWidth="1"/>
    <col min="514" max="514" width="8.33203125" customWidth="1"/>
    <col min="515" max="515" width="44.6640625" customWidth="1"/>
    <col min="516" max="516" width="8.44140625" customWidth="1"/>
    <col min="517" max="517" width="8.44140625" bestFit="1" customWidth="1"/>
    <col min="518" max="518" width="13.33203125" bestFit="1" customWidth="1"/>
    <col min="519" max="519" width="14.5546875" customWidth="1"/>
    <col min="769" max="769" width="4.44140625" customWidth="1"/>
    <col min="770" max="770" width="8.33203125" customWidth="1"/>
    <col min="771" max="771" width="44.6640625" customWidth="1"/>
    <col min="772" max="772" width="8.44140625" customWidth="1"/>
    <col min="773" max="773" width="8.44140625" bestFit="1" customWidth="1"/>
    <col min="774" max="774" width="13.33203125" bestFit="1" customWidth="1"/>
    <col min="775" max="775" width="14.5546875" customWidth="1"/>
    <col min="1025" max="1025" width="4.44140625" customWidth="1"/>
    <col min="1026" max="1026" width="8.33203125" customWidth="1"/>
    <col min="1027" max="1027" width="44.6640625" customWidth="1"/>
    <col min="1028" max="1028" width="8.44140625" customWidth="1"/>
    <col min="1029" max="1029" width="8.44140625" bestFit="1" customWidth="1"/>
    <col min="1030" max="1030" width="13.33203125" bestFit="1" customWidth="1"/>
    <col min="1031" max="1031" width="14.5546875" customWidth="1"/>
    <col min="1281" max="1281" width="4.44140625" customWidth="1"/>
    <col min="1282" max="1282" width="8.33203125" customWidth="1"/>
    <col min="1283" max="1283" width="44.6640625" customWidth="1"/>
    <col min="1284" max="1284" width="8.44140625" customWidth="1"/>
    <col min="1285" max="1285" width="8.44140625" bestFit="1" customWidth="1"/>
    <col min="1286" max="1286" width="13.33203125" bestFit="1" customWidth="1"/>
    <col min="1287" max="1287" width="14.5546875" customWidth="1"/>
    <col min="1537" max="1537" width="4.44140625" customWidth="1"/>
    <col min="1538" max="1538" width="8.33203125" customWidth="1"/>
    <col min="1539" max="1539" width="44.6640625" customWidth="1"/>
    <col min="1540" max="1540" width="8.44140625" customWidth="1"/>
    <col min="1541" max="1541" width="8.44140625" bestFit="1" customWidth="1"/>
    <col min="1542" max="1542" width="13.33203125" bestFit="1" customWidth="1"/>
    <col min="1543" max="1543" width="14.5546875" customWidth="1"/>
    <col min="1793" max="1793" width="4.44140625" customWidth="1"/>
    <col min="1794" max="1794" width="8.33203125" customWidth="1"/>
    <col min="1795" max="1795" width="44.6640625" customWidth="1"/>
    <col min="1796" max="1796" width="8.44140625" customWidth="1"/>
    <col min="1797" max="1797" width="8.44140625" bestFit="1" customWidth="1"/>
    <col min="1798" max="1798" width="13.33203125" bestFit="1" customWidth="1"/>
    <col min="1799" max="1799" width="14.5546875" customWidth="1"/>
    <col min="2049" max="2049" width="4.44140625" customWidth="1"/>
    <col min="2050" max="2050" width="8.33203125" customWidth="1"/>
    <col min="2051" max="2051" width="44.6640625" customWidth="1"/>
    <col min="2052" max="2052" width="8.44140625" customWidth="1"/>
    <col min="2053" max="2053" width="8.44140625" bestFit="1" customWidth="1"/>
    <col min="2054" max="2054" width="13.33203125" bestFit="1" customWidth="1"/>
    <col min="2055" max="2055" width="14.5546875" customWidth="1"/>
    <col min="2305" max="2305" width="4.44140625" customWidth="1"/>
    <col min="2306" max="2306" width="8.33203125" customWidth="1"/>
    <col min="2307" max="2307" width="44.6640625" customWidth="1"/>
    <col min="2308" max="2308" width="8.44140625" customWidth="1"/>
    <col min="2309" max="2309" width="8.44140625" bestFit="1" customWidth="1"/>
    <col min="2310" max="2310" width="13.33203125" bestFit="1" customWidth="1"/>
    <col min="2311" max="2311" width="14.5546875" customWidth="1"/>
    <col min="2561" max="2561" width="4.44140625" customWidth="1"/>
    <col min="2562" max="2562" width="8.33203125" customWidth="1"/>
    <col min="2563" max="2563" width="44.6640625" customWidth="1"/>
    <col min="2564" max="2564" width="8.44140625" customWidth="1"/>
    <col min="2565" max="2565" width="8.44140625" bestFit="1" customWidth="1"/>
    <col min="2566" max="2566" width="13.33203125" bestFit="1" customWidth="1"/>
    <col min="2567" max="2567" width="14.5546875" customWidth="1"/>
    <col min="2817" max="2817" width="4.44140625" customWidth="1"/>
    <col min="2818" max="2818" width="8.33203125" customWidth="1"/>
    <col min="2819" max="2819" width="44.6640625" customWidth="1"/>
    <col min="2820" max="2820" width="8.44140625" customWidth="1"/>
    <col min="2821" max="2821" width="8.44140625" bestFit="1" customWidth="1"/>
    <col min="2822" max="2822" width="13.33203125" bestFit="1" customWidth="1"/>
    <col min="2823" max="2823" width="14.5546875" customWidth="1"/>
    <col min="3073" max="3073" width="4.44140625" customWidth="1"/>
    <col min="3074" max="3074" width="8.33203125" customWidth="1"/>
    <col min="3075" max="3075" width="44.6640625" customWidth="1"/>
    <col min="3076" max="3076" width="8.44140625" customWidth="1"/>
    <col min="3077" max="3077" width="8.44140625" bestFit="1" customWidth="1"/>
    <col min="3078" max="3078" width="13.33203125" bestFit="1" customWidth="1"/>
    <col min="3079" max="3079" width="14.5546875" customWidth="1"/>
    <col min="3329" max="3329" width="4.44140625" customWidth="1"/>
    <col min="3330" max="3330" width="8.33203125" customWidth="1"/>
    <col min="3331" max="3331" width="44.6640625" customWidth="1"/>
    <col min="3332" max="3332" width="8.44140625" customWidth="1"/>
    <col min="3333" max="3333" width="8.44140625" bestFit="1" customWidth="1"/>
    <col min="3334" max="3334" width="13.33203125" bestFit="1" customWidth="1"/>
    <col min="3335" max="3335" width="14.5546875" customWidth="1"/>
    <col min="3585" max="3585" width="4.44140625" customWidth="1"/>
    <col min="3586" max="3586" width="8.33203125" customWidth="1"/>
    <col min="3587" max="3587" width="44.6640625" customWidth="1"/>
    <col min="3588" max="3588" width="8.44140625" customWidth="1"/>
    <col min="3589" max="3589" width="8.44140625" bestFit="1" customWidth="1"/>
    <col min="3590" max="3590" width="13.33203125" bestFit="1" customWidth="1"/>
    <col min="3591" max="3591" width="14.5546875" customWidth="1"/>
    <col min="3841" max="3841" width="4.44140625" customWidth="1"/>
    <col min="3842" max="3842" width="8.33203125" customWidth="1"/>
    <col min="3843" max="3843" width="44.6640625" customWidth="1"/>
    <col min="3844" max="3844" width="8.44140625" customWidth="1"/>
    <col min="3845" max="3845" width="8.44140625" bestFit="1" customWidth="1"/>
    <col min="3846" max="3846" width="13.33203125" bestFit="1" customWidth="1"/>
    <col min="3847" max="3847" width="14.5546875" customWidth="1"/>
    <col min="4097" max="4097" width="4.44140625" customWidth="1"/>
    <col min="4098" max="4098" width="8.33203125" customWidth="1"/>
    <col min="4099" max="4099" width="44.6640625" customWidth="1"/>
    <col min="4100" max="4100" width="8.44140625" customWidth="1"/>
    <col min="4101" max="4101" width="8.44140625" bestFit="1" customWidth="1"/>
    <col min="4102" max="4102" width="13.33203125" bestFit="1" customWidth="1"/>
    <col min="4103" max="4103" width="14.5546875" customWidth="1"/>
    <col min="4353" max="4353" width="4.44140625" customWidth="1"/>
    <col min="4354" max="4354" width="8.33203125" customWidth="1"/>
    <col min="4355" max="4355" width="44.6640625" customWidth="1"/>
    <col min="4356" max="4356" width="8.44140625" customWidth="1"/>
    <col min="4357" max="4357" width="8.44140625" bestFit="1" customWidth="1"/>
    <col min="4358" max="4358" width="13.33203125" bestFit="1" customWidth="1"/>
    <col min="4359" max="4359" width="14.5546875" customWidth="1"/>
    <col min="4609" max="4609" width="4.44140625" customWidth="1"/>
    <col min="4610" max="4610" width="8.33203125" customWidth="1"/>
    <col min="4611" max="4611" width="44.6640625" customWidth="1"/>
    <col min="4612" max="4612" width="8.44140625" customWidth="1"/>
    <col min="4613" max="4613" width="8.44140625" bestFit="1" customWidth="1"/>
    <col min="4614" max="4614" width="13.33203125" bestFit="1" customWidth="1"/>
    <col min="4615" max="4615" width="14.5546875" customWidth="1"/>
    <col min="4865" max="4865" width="4.44140625" customWidth="1"/>
    <col min="4866" max="4866" width="8.33203125" customWidth="1"/>
    <col min="4867" max="4867" width="44.6640625" customWidth="1"/>
    <col min="4868" max="4868" width="8.44140625" customWidth="1"/>
    <col min="4869" max="4869" width="8.44140625" bestFit="1" customWidth="1"/>
    <col min="4870" max="4870" width="13.33203125" bestFit="1" customWidth="1"/>
    <col min="4871" max="4871" width="14.5546875" customWidth="1"/>
    <col min="5121" max="5121" width="4.44140625" customWidth="1"/>
    <col min="5122" max="5122" width="8.33203125" customWidth="1"/>
    <col min="5123" max="5123" width="44.6640625" customWidth="1"/>
    <col min="5124" max="5124" width="8.44140625" customWidth="1"/>
    <col min="5125" max="5125" width="8.44140625" bestFit="1" customWidth="1"/>
    <col min="5126" max="5126" width="13.33203125" bestFit="1" customWidth="1"/>
    <col min="5127" max="5127" width="14.5546875" customWidth="1"/>
    <col min="5377" max="5377" width="4.44140625" customWidth="1"/>
    <col min="5378" max="5378" width="8.33203125" customWidth="1"/>
    <col min="5379" max="5379" width="44.6640625" customWidth="1"/>
    <col min="5380" max="5380" width="8.44140625" customWidth="1"/>
    <col min="5381" max="5381" width="8.44140625" bestFit="1" customWidth="1"/>
    <col min="5382" max="5382" width="13.33203125" bestFit="1" customWidth="1"/>
    <col min="5383" max="5383" width="14.5546875" customWidth="1"/>
    <col min="5633" max="5633" width="4.44140625" customWidth="1"/>
    <col min="5634" max="5634" width="8.33203125" customWidth="1"/>
    <col min="5635" max="5635" width="44.6640625" customWidth="1"/>
    <col min="5636" max="5636" width="8.44140625" customWidth="1"/>
    <col min="5637" max="5637" width="8.44140625" bestFit="1" customWidth="1"/>
    <col min="5638" max="5638" width="13.33203125" bestFit="1" customWidth="1"/>
    <col min="5639" max="5639" width="14.5546875" customWidth="1"/>
    <col min="5889" max="5889" width="4.44140625" customWidth="1"/>
    <col min="5890" max="5890" width="8.33203125" customWidth="1"/>
    <col min="5891" max="5891" width="44.6640625" customWidth="1"/>
    <col min="5892" max="5892" width="8.44140625" customWidth="1"/>
    <col min="5893" max="5893" width="8.44140625" bestFit="1" customWidth="1"/>
    <col min="5894" max="5894" width="13.33203125" bestFit="1" customWidth="1"/>
    <col min="5895" max="5895" width="14.5546875" customWidth="1"/>
    <col min="6145" max="6145" width="4.44140625" customWidth="1"/>
    <col min="6146" max="6146" width="8.33203125" customWidth="1"/>
    <col min="6147" max="6147" width="44.6640625" customWidth="1"/>
    <col min="6148" max="6148" width="8.44140625" customWidth="1"/>
    <col min="6149" max="6149" width="8.44140625" bestFit="1" customWidth="1"/>
    <col min="6150" max="6150" width="13.33203125" bestFit="1" customWidth="1"/>
    <col min="6151" max="6151" width="14.5546875" customWidth="1"/>
    <col min="6401" max="6401" width="4.44140625" customWidth="1"/>
    <col min="6402" max="6402" width="8.33203125" customWidth="1"/>
    <col min="6403" max="6403" width="44.6640625" customWidth="1"/>
    <col min="6404" max="6404" width="8.44140625" customWidth="1"/>
    <col min="6405" max="6405" width="8.44140625" bestFit="1" customWidth="1"/>
    <col min="6406" max="6406" width="13.33203125" bestFit="1" customWidth="1"/>
    <col min="6407" max="6407" width="14.5546875" customWidth="1"/>
    <col min="6657" max="6657" width="4.44140625" customWidth="1"/>
    <col min="6658" max="6658" width="8.33203125" customWidth="1"/>
    <col min="6659" max="6659" width="44.6640625" customWidth="1"/>
    <col min="6660" max="6660" width="8.44140625" customWidth="1"/>
    <col min="6661" max="6661" width="8.44140625" bestFit="1" customWidth="1"/>
    <col min="6662" max="6662" width="13.33203125" bestFit="1" customWidth="1"/>
    <col min="6663" max="6663" width="14.5546875" customWidth="1"/>
    <col min="6913" max="6913" width="4.44140625" customWidth="1"/>
    <col min="6914" max="6914" width="8.33203125" customWidth="1"/>
    <col min="6915" max="6915" width="44.6640625" customWidth="1"/>
    <col min="6916" max="6916" width="8.44140625" customWidth="1"/>
    <col min="6917" max="6917" width="8.44140625" bestFit="1" customWidth="1"/>
    <col min="6918" max="6918" width="13.33203125" bestFit="1" customWidth="1"/>
    <col min="6919" max="6919" width="14.5546875" customWidth="1"/>
    <col min="7169" max="7169" width="4.44140625" customWidth="1"/>
    <col min="7170" max="7170" width="8.33203125" customWidth="1"/>
    <col min="7171" max="7171" width="44.6640625" customWidth="1"/>
    <col min="7172" max="7172" width="8.44140625" customWidth="1"/>
    <col min="7173" max="7173" width="8.44140625" bestFit="1" customWidth="1"/>
    <col min="7174" max="7174" width="13.33203125" bestFit="1" customWidth="1"/>
    <col min="7175" max="7175" width="14.5546875" customWidth="1"/>
    <col min="7425" max="7425" width="4.44140625" customWidth="1"/>
    <col min="7426" max="7426" width="8.33203125" customWidth="1"/>
    <col min="7427" max="7427" width="44.6640625" customWidth="1"/>
    <col min="7428" max="7428" width="8.44140625" customWidth="1"/>
    <col min="7429" max="7429" width="8.44140625" bestFit="1" customWidth="1"/>
    <col min="7430" max="7430" width="13.33203125" bestFit="1" customWidth="1"/>
    <col min="7431" max="7431" width="14.5546875" customWidth="1"/>
    <col min="7681" max="7681" width="4.44140625" customWidth="1"/>
    <col min="7682" max="7682" width="8.33203125" customWidth="1"/>
    <col min="7683" max="7683" width="44.6640625" customWidth="1"/>
    <col min="7684" max="7684" width="8.44140625" customWidth="1"/>
    <col min="7685" max="7685" width="8.44140625" bestFit="1" customWidth="1"/>
    <col min="7686" max="7686" width="13.33203125" bestFit="1" customWidth="1"/>
    <col min="7687" max="7687" width="14.5546875" customWidth="1"/>
    <col min="7937" max="7937" width="4.44140625" customWidth="1"/>
    <col min="7938" max="7938" width="8.33203125" customWidth="1"/>
    <col min="7939" max="7939" width="44.6640625" customWidth="1"/>
    <col min="7940" max="7940" width="8.44140625" customWidth="1"/>
    <col min="7941" max="7941" width="8.44140625" bestFit="1" customWidth="1"/>
    <col min="7942" max="7942" width="13.33203125" bestFit="1" customWidth="1"/>
    <col min="7943" max="7943" width="14.5546875" customWidth="1"/>
    <col min="8193" max="8193" width="4.44140625" customWidth="1"/>
    <col min="8194" max="8194" width="8.33203125" customWidth="1"/>
    <col min="8195" max="8195" width="44.6640625" customWidth="1"/>
    <col min="8196" max="8196" width="8.44140625" customWidth="1"/>
    <col min="8197" max="8197" width="8.44140625" bestFit="1" customWidth="1"/>
    <col min="8198" max="8198" width="13.33203125" bestFit="1" customWidth="1"/>
    <col min="8199" max="8199" width="14.5546875" customWidth="1"/>
    <col min="8449" max="8449" width="4.44140625" customWidth="1"/>
    <col min="8450" max="8450" width="8.33203125" customWidth="1"/>
    <col min="8451" max="8451" width="44.6640625" customWidth="1"/>
    <col min="8452" max="8452" width="8.44140625" customWidth="1"/>
    <col min="8453" max="8453" width="8.44140625" bestFit="1" customWidth="1"/>
    <col min="8454" max="8454" width="13.33203125" bestFit="1" customWidth="1"/>
    <col min="8455" max="8455" width="14.5546875" customWidth="1"/>
    <col min="8705" max="8705" width="4.44140625" customWidth="1"/>
    <col min="8706" max="8706" width="8.33203125" customWidth="1"/>
    <col min="8707" max="8707" width="44.6640625" customWidth="1"/>
    <col min="8708" max="8708" width="8.44140625" customWidth="1"/>
    <col min="8709" max="8709" width="8.44140625" bestFit="1" customWidth="1"/>
    <col min="8710" max="8710" width="13.33203125" bestFit="1" customWidth="1"/>
    <col min="8711" max="8711" width="14.5546875" customWidth="1"/>
    <col min="8961" max="8961" width="4.44140625" customWidth="1"/>
    <col min="8962" max="8962" width="8.33203125" customWidth="1"/>
    <col min="8963" max="8963" width="44.6640625" customWidth="1"/>
    <col min="8964" max="8964" width="8.44140625" customWidth="1"/>
    <col min="8965" max="8965" width="8.44140625" bestFit="1" customWidth="1"/>
    <col min="8966" max="8966" width="13.33203125" bestFit="1" customWidth="1"/>
    <col min="8967" max="8967" width="14.5546875" customWidth="1"/>
    <col min="9217" max="9217" width="4.44140625" customWidth="1"/>
    <col min="9218" max="9218" width="8.33203125" customWidth="1"/>
    <col min="9219" max="9219" width="44.6640625" customWidth="1"/>
    <col min="9220" max="9220" width="8.44140625" customWidth="1"/>
    <col min="9221" max="9221" width="8.44140625" bestFit="1" customWidth="1"/>
    <col min="9222" max="9222" width="13.33203125" bestFit="1" customWidth="1"/>
    <col min="9223" max="9223" width="14.5546875" customWidth="1"/>
    <col min="9473" max="9473" width="4.44140625" customWidth="1"/>
    <col min="9474" max="9474" width="8.33203125" customWidth="1"/>
    <col min="9475" max="9475" width="44.6640625" customWidth="1"/>
    <col min="9476" max="9476" width="8.44140625" customWidth="1"/>
    <col min="9477" max="9477" width="8.44140625" bestFit="1" customWidth="1"/>
    <col min="9478" max="9478" width="13.33203125" bestFit="1" customWidth="1"/>
    <col min="9479" max="9479" width="14.5546875" customWidth="1"/>
    <col min="9729" max="9729" width="4.44140625" customWidth="1"/>
    <col min="9730" max="9730" width="8.33203125" customWidth="1"/>
    <col min="9731" max="9731" width="44.6640625" customWidth="1"/>
    <col min="9732" max="9732" width="8.44140625" customWidth="1"/>
    <col min="9733" max="9733" width="8.44140625" bestFit="1" customWidth="1"/>
    <col min="9734" max="9734" width="13.33203125" bestFit="1" customWidth="1"/>
    <col min="9735" max="9735" width="14.5546875" customWidth="1"/>
    <col min="9985" max="9985" width="4.44140625" customWidth="1"/>
    <col min="9986" max="9986" width="8.33203125" customWidth="1"/>
    <col min="9987" max="9987" width="44.6640625" customWidth="1"/>
    <col min="9988" max="9988" width="8.44140625" customWidth="1"/>
    <col min="9989" max="9989" width="8.44140625" bestFit="1" customWidth="1"/>
    <col min="9990" max="9990" width="13.33203125" bestFit="1" customWidth="1"/>
    <col min="9991" max="9991" width="14.5546875" customWidth="1"/>
    <col min="10241" max="10241" width="4.44140625" customWidth="1"/>
    <col min="10242" max="10242" width="8.33203125" customWidth="1"/>
    <col min="10243" max="10243" width="44.6640625" customWidth="1"/>
    <col min="10244" max="10244" width="8.44140625" customWidth="1"/>
    <col min="10245" max="10245" width="8.44140625" bestFit="1" customWidth="1"/>
    <col min="10246" max="10246" width="13.33203125" bestFit="1" customWidth="1"/>
    <col min="10247" max="10247" width="14.5546875" customWidth="1"/>
    <col min="10497" max="10497" width="4.44140625" customWidth="1"/>
    <col min="10498" max="10498" width="8.33203125" customWidth="1"/>
    <col min="10499" max="10499" width="44.6640625" customWidth="1"/>
    <col min="10500" max="10500" width="8.44140625" customWidth="1"/>
    <col min="10501" max="10501" width="8.44140625" bestFit="1" customWidth="1"/>
    <col min="10502" max="10502" width="13.33203125" bestFit="1" customWidth="1"/>
    <col min="10503" max="10503" width="14.5546875" customWidth="1"/>
    <col min="10753" max="10753" width="4.44140625" customWidth="1"/>
    <col min="10754" max="10754" width="8.33203125" customWidth="1"/>
    <col min="10755" max="10755" width="44.6640625" customWidth="1"/>
    <col min="10756" max="10756" width="8.44140625" customWidth="1"/>
    <col min="10757" max="10757" width="8.44140625" bestFit="1" customWidth="1"/>
    <col min="10758" max="10758" width="13.33203125" bestFit="1" customWidth="1"/>
    <col min="10759" max="10759" width="14.5546875" customWidth="1"/>
    <col min="11009" max="11009" width="4.44140625" customWidth="1"/>
    <col min="11010" max="11010" width="8.33203125" customWidth="1"/>
    <col min="11011" max="11011" width="44.6640625" customWidth="1"/>
    <col min="11012" max="11012" width="8.44140625" customWidth="1"/>
    <col min="11013" max="11013" width="8.44140625" bestFit="1" customWidth="1"/>
    <col min="11014" max="11014" width="13.33203125" bestFit="1" customWidth="1"/>
    <col min="11015" max="11015" width="14.5546875" customWidth="1"/>
    <col min="11265" max="11265" width="4.44140625" customWidth="1"/>
    <col min="11266" max="11266" width="8.33203125" customWidth="1"/>
    <col min="11267" max="11267" width="44.6640625" customWidth="1"/>
    <col min="11268" max="11268" width="8.44140625" customWidth="1"/>
    <col min="11269" max="11269" width="8.44140625" bestFit="1" customWidth="1"/>
    <col min="11270" max="11270" width="13.33203125" bestFit="1" customWidth="1"/>
    <col min="11271" max="11271" width="14.5546875" customWidth="1"/>
    <col min="11521" max="11521" width="4.44140625" customWidth="1"/>
    <col min="11522" max="11522" width="8.33203125" customWidth="1"/>
    <col min="11523" max="11523" width="44.6640625" customWidth="1"/>
    <col min="11524" max="11524" width="8.44140625" customWidth="1"/>
    <col min="11525" max="11525" width="8.44140625" bestFit="1" customWidth="1"/>
    <col min="11526" max="11526" width="13.33203125" bestFit="1" customWidth="1"/>
    <col min="11527" max="11527" width="14.5546875" customWidth="1"/>
    <col min="11777" max="11777" width="4.44140625" customWidth="1"/>
    <col min="11778" max="11778" width="8.33203125" customWidth="1"/>
    <col min="11779" max="11779" width="44.6640625" customWidth="1"/>
    <col min="11780" max="11780" width="8.44140625" customWidth="1"/>
    <col min="11781" max="11781" width="8.44140625" bestFit="1" customWidth="1"/>
    <col min="11782" max="11782" width="13.33203125" bestFit="1" customWidth="1"/>
    <col min="11783" max="11783" width="14.5546875" customWidth="1"/>
    <col min="12033" max="12033" width="4.44140625" customWidth="1"/>
    <col min="12034" max="12034" width="8.33203125" customWidth="1"/>
    <col min="12035" max="12035" width="44.6640625" customWidth="1"/>
    <col min="12036" max="12036" width="8.44140625" customWidth="1"/>
    <col min="12037" max="12037" width="8.44140625" bestFit="1" customWidth="1"/>
    <col min="12038" max="12038" width="13.33203125" bestFit="1" customWidth="1"/>
    <col min="12039" max="12039" width="14.5546875" customWidth="1"/>
    <col min="12289" max="12289" width="4.44140625" customWidth="1"/>
    <col min="12290" max="12290" width="8.33203125" customWidth="1"/>
    <col min="12291" max="12291" width="44.6640625" customWidth="1"/>
    <col min="12292" max="12292" width="8.44140625" customWidth="1"/>
    <col min="12293" max="12293" width="8.44140625" bestFit="1" customWidth="1"/>
    <col min="12294" max="12294" width="13.33203125" bestFit="1" customWidth="1"/>
    <col min="12295" max="12295" width="14.5546875" customWidth="1"/>
    <col min="12545" max="12545" width="4.44140625" customWidth="1"/>
    <col min="12546" max="12546" width="8.33203125" customWidth="1"/>
    <col min="12547" max="12547" width="44.6640625" customWidth="1"/>
    <col min="12548" max="12548" width="8.44140625" customWidth="1"/>
    <col min="12549" max="12549" width="8.44140625" bestFit="1" customWidth="1"/>
    <col min="12550" max="12550" width="13.33203125" bestFit="1" customWidth="1"/>
    <col min="12551" max="12551" width="14.5546875" customWidth="1"/>
    <col min="12801" max="12801" width="4.44140625" customWidth="1"/>
    <col min="12802" max="12802" width="8.33203125" customWidth="1"/>
    <col min="12803" max="12803" width="44.6640625" customWidth="1"/>
    <col min="12804" max="12804" width="8.44140625" customWidth="1"/>
    <col min="12805" max="12805" width="8.44140625" bestFit="1" customWidth="1"/>
    <col min="12806" max="12806" width="13.33203125" bestFit="1" customWidth="1"/>
    <col min="12807" max="12807" width="14.5546875" customWidth="1"/>
    <col min="13057" max="13057" width="4.44140625" customWidth="1"/>
    <col min="13058" max="13058" width="8.33203125" customWidth="1"/>
    <col min="13059" max="13059" width="44.6640625" customWidth="1"/>
    <col min="13060" max="13060" width="8.44140625" customWidth="1"/>
    <col min="13061" max="13061" width="8.44140625" bestFit="1" customWidth="1"/>
    <col min="13062" max="13062" width="13.33203125" bestFit="1" customWidth="1"/>
    <col min="13063" max="13063" width="14.5546875" customWidth="1"/>
    <col min="13313" max="13313" width="4.44140625" customWidth="1"/>
    <col min="13314" max="13314" width="8.33203125" customWidth="1"/>
    <col min="13315" max="13315" width="44.6640625" customWidth="1"/>
    <col min="13316" max="13316" width="8.44140625" customWidth="1"/>
    <col min="13317" max="13317" width="8.44140625" bestFit="1" customWidth="1"/>
    <col min="13318" max="13318" width="13.33203125" bestFit="1" customWidth="1"/>
    <col min="13319" max="13319" width="14.5546875" customWidth="1"/>
    <col min="13569" max="13569" width="4.44140625" customWidth="1"/>
    <col min="13570" max="13570" width="8.33203125" customWidth="1"/>
    <col min="13571" max="13571" width="44.6640625" customWidth="1"/>
    <col min="13572" max="13572" width="8.44140625" customWidth="1"/>
    <col min="13573" max="13573" width="8.44140625" bestFit="1" customWidth="1"/>
    <col min="13574" max="13574" width="13.33203125" bestFit="1" customWidth="1"/>
    <col min="13575" max="13575" width="14.5546875" customWidth="1"/>
    <col min="13825" max="13825" width="4.44140625" customWidth="1"/>
    <col min="13826" max="13826" width="8.33203125" customWidth="1"/>
    <col min="13827" max="13827" width="44.6640625" customWidth="1"/>
    <col min="13828" max="13828" width="8.44140625" customWidth="1"/>
    <col min="13829" max="13829" width="8.44140625" bestFit="1" customWidth="1"/>
    <col min="13830" max="13830" width="13.33203125" bestFit="1" customWidth="1"/>
    <col min="13831" max="13831" width="14.5546875" customWidth="1"/>
    <col min="14081" max="14081" width="4.44140625" customWidth="1"/>
    <col min="14082" max="14082" width="8.33203125" customWidth="1"/>
    <col min="14083" max="14083" width="44.6640625" customWidth="1"/>
    <col min="14084" max="14084" width="8.44140625" customWidth="1"/>
    <col min="14085" max="14085" width="8.44140625" bestFit="1" customWidth="1"/>
    <col min="14086" max="14086" width="13.33203125" bestFit="1" customWidth="1"/>
    <col min="14087" max="14087" width="14.5546875" customWidth="1"/>
    <col min="14337" max="14337" width="4.44140625" customWidth="1"/>
    <col min="14338" max="14338" width="8.33203125" customWidth="1"/>
    <col min="14339" max="14339" width="44.6640625" customWidth="1"/>
    <col min="14340" max="14340" width="8.44140625" customWidth="1"/>
    <col min="14341" max="14341" width="8.44140625" bestFit="1" customWidth="1"/>
    <col min="14342" max="14342" width="13.33203125" bestFit="1" customWidth="1"/>
    <col min="14343" max="14343" width="14.5546875" customWidth="1"/>
    <col min="14593" max="14593" width="4.44140625" customWidth="1"/>
    <col min="14594" max="14594" width="8.33203125" customWidth="1"/>
    <col min="14595" max="14595" width="44.6640625" customWidth="1"/>
    <col min="14596" max="14596" width="8.44140625" customWidth="1"/>
    <col min="14597" max="14597" width="8.44140625" bestFit="1" customWidth="1"/>
    <col min="14598" max="14598" width="13.33203125" bestFit="1" customWidth="1"/>
    <col min="14599" max="14599" width="14.5546875" customWidth="1"/>
    <col min="14849" max="14849" width="4.44140625" customWidth="1"/>
    <col min="14850" max="14850" width="8.33203125" customWidth="1"/>
    <col min="14851" max="14851" width="44.6640625" customWidth="1"/>
    <col min="14852" max="14852" width="8.44140625" customWidth="1"/>
    <col min="14853" max="14853" width="8.44140625" bestFit="1" customWidth="1"/>
    <col min="14854" max="14854" width="13.33203125" bestFit="1" customWidth="1"/>
    <col min="14855" max="14855" width="14.5546875" customWidth="1"/>
    <col min="15105" max="15105" width="4.44140625" customWidth="1"/>
    <col min="15106" max="15106" width="8.33203125" customWidth="1"/>
    <col min="15107" max="15107" width="44.6640625" customWidth="1"/>
    <col min="15108" max="15108" width="8.44140625" customWidth="1"/>
    <col min="15109" max="15109" width="8.44140625" bestFit="1" customWidth="1"/>
    <col min="15110" max="15110" width="13.33203125" bestFit="1" customWidth="1"/>
    <col min="15111" max="15111" width="14.5546875" customWidth="1"/>
    <col min="15361" max="15361" width="4.44140625" customWidth="1"/>
    <col min="15362" max="15362" width="8.33203125" customWidth="1"/>
    <col min="15363" max="15363" width="44.6640625" customWidth="1"/>
    <col min="15364" max="15364" width="8.44140625" customWidth="1"/>
    <col min="15365" max="15365" width="8.44140625" bestFit="1" customWidth="1"/>
    <col min="15366" max="15366" width="13.33203125" bestFit="1" customWidth="1"/>
    <col min="15367" max="15367" width="14.5546875" customWidth="1"/>
    <col min="15617" max="15617" width="4.44140625" customWidth="1"/>
    <col min="15618" max="15618" width="8.33203125" customWidth="1"/>
    <col min="15619" max="15619" width="44.6640625" customWidth="1"/>
    <col min="15620" max="15620" width="8.44140625" customWidth="1"/>
    <col min="15621" max="15621" width="8.44140625" bestFit="1" customWidth="1"/>
    <col min="15622" max="15622" width="13.33203125" bestFit="1" customWidth="1"/>
    <col min="15623" max="15623" width="14.5546875" customWidth="1"/>
    <col min="15873" max="15873" width="4.44140625" customWidth="1"/>
    <col min="15874" max="15874" width="8.33203125" customWidth="1"/>
    <col min="15875" max="15875" width="44.6640625" customWidth="1"/>
    <col min="15876" max="15876" width="8.44140625" customWidth="1"/>
    <col min="15877" max="15877" width="8.44140625" bestFit="1" customWidth="1"/>
    <col min="15878" max="15878" width="13.33203125" bestFit="1" customWidth="1"/>
    <col min="15879" max="15879" width="14.5546875" customWidth="1"/>
    <col min="16129" max="16129" width="4.44140625" customWidth="1"/>
    <col min="16130" max="16130" width="8.33203125" customWidth="1"/>
    <col min="16131" max="16131" width="44.6640625" customWidth="1"/>
    <col min="16132" max="16132" width="8.44140625" customWidth="1"/>
    <col min="16133" max="16133" width="8.44140625" bestFit="1" customWidth="1"/>
    <col min="16134" max="16134" width="13.33203125" bestFit="1" customWidth="1"/>
    <col min="16135" max="16135" width="14.5546875" customWidth="1"/>
  </cols>
  <sheetData>
    <row r="1" spans="1:11" ht="15" customHeight="1" x14ac:dyDescent="0.25">
      <c r="A1" s="1" t="s">
        <v>94</v>
      </c>
      <c r="B1" s="2"/>
      <c r="C1" s="2"/>
      <c r="G1" s="3" t="s">
        <v>95</v>
      </c>
      <c r="H1" s="60"/>
      <c r="I1" s="4"/>
    </row>
    <row r="2" spans="1:11" ht="15" customHeight="1" x14ac:dyDescent="0.25">
      <c r="A2" s="68" t="s">
        <v>0</v>
      </c>
      <c r="B2" s="68"/>
      <c r="C2" s="68"/>
      <c r="D2" s="68"/>
      <c r="E2" s="68"/>
      <c r="F2" s="68"/>
      <c r="G2" s="68"/>
      <c r="H2" s="60"/>
      <c r="I2" s="4"/>
      <c r="J2" s="5"/>
      <c r="K2" s="5"/>
    </row>
    <row r="3" spans="1:11" ht="15" customHeight="1" x14ac:dyDescent="0.25">
      <c r="A3" s="69" t="s">
        <v>1</v>
      </c>
      <c r="B3" s="69"/>
      <c r="C3" s="69"/>
      <c r="D3" s="69"/>
      <c r="E3" s="69"/>
      <c r="F3" s="69"/>
      <c r="G3" s="69"/>
      <c r="H3" s="60"/>
      <c r="I3" s="4"/>
      <c r="J3" s="5"/>
      <c r="K3" s="5"/>
    </row>
    <row r="4" spans="1:11" ht="15" customHeight="1" x14ac:dyDescent="0.25">
      <c r="A4" s="68" t="s">
        <v>64</v>
      </c>
      <c r="B4" s="68"/>
      <c r="C4" s="68"/>
      <c r="D4" s="68"/>
      <c r="E4" s="68"/>
      <c r="F4" s="68"/>
      <c r="G4" s="68"/>
      <c r="H4" s="60"/>
      <c r="I4" s="4"/>
      <c r="J4" s="5"/>
      <c r="K4" s="5"/>
    </row>
    <row r="5" spans="1:11" ht="15" customHeight="1" x14ac:dyDescent="0.25">
      <c r="A5" s="70" t="s">
        <v>45</v>
      </c>
      <c r="B5" s="71"/>
      <c r="C5" s="71"/>
      <c r="D5" s="71"/>
      <c r="E5" s="71"/>
      <c r="F5" s="71"/>
      <c r="G5" s="71"/>
      <c r="H5" s="60"/>
      <c r="I5" s="4"/>
      <c r="J5" s="5"/>
      <c r="K5" s="5"/>
    </row>
    <row r="6" spans="1:11" s="5" customFormat="1" ht="15" customHeight="1" x14ac:dyDescent="0.25">
      <c r="A6" s="72" t="s">
        <v>2</v>
      </c>
      <c r="B6" s="72"/>
      <c r="C6" s="72"/>
      <c r="D6" s="72"/>
      <c r="E6" s="72"/>
      <c r="F6" s="72"/>
      <c r="G6" s="72"/>
      <c r="H6" s="60"/>
      <c r="I6" s="6"/>
    </row>
    <row r="7" spans="1:11" s="5" customFormat="1" ht="15" customHeight="1" x14ac:dyDescent="0.25">
      <c r="A7" s="7"/>
      <c r="B7" s="4"/>
      <c r="C7" s="4"/>
      <c r="D7" s="4"/>
      <c r="E7" s="4"/>
      <c r="F7" s="4"/>
      <c r="G7" s="4"/>
      <c r="H7" s="60"/>
      <c r="I7" s="6"/>
    </row>
    <row r="8" spans="1:11" s="5" customFormat="1" ht="15" customHeight="1" x14ac:dyDescent="0.3">
      <c r="A8" s="8" t="s">
        <v>3</v>
      </c>
      <c r="B8" s="9" t="s">
        <v>4</v>
      </c>
      <c r="C8" s="10" t="s">
        <v>4</v>
      </c>
      <c r="D8" s="11" t="s">
        <v>5</v>
      </c>
      <c r="E8" s="12" t="s">
        <v>6</v>
      </c>
      <c r="F8" s="13" t="s">
        <v>7</v>
      </c>
      <c r="G8" s="12" t="s">
        <v>8</v>
      </c>
      <c r="H8" s="60"/>
      <c r="I8" s="6"/>
    </row>
    <row r="9" spans="1:11" s="5" customFormat="1" ht="15" customHeight="1" x14ac:dyDescent="0.3">
      <c r="A9" s="14" t="s">
        <v>9</v>
      </c>
      <c r="B9" s="15" t="s">
        <v>9</v>
      </c>
      <c r="C9" s="16" t="s">
        <v>10</v>
      </c>
      <c r="D9" s="17" t="s">
        <v>11</v>
      </c>
      <c r="E9" s="18" t="s">
        <v>12</v>
      </c>
      <c r="F9" s="19" t="s">
        <v>13</v>
      </c>
      <c r="G9" s="18" t="s">
        <v>13</v>
      </c>
      <c r="H9" s="60"/>
      <c r="I9" s="6"/>
    </row>
    <row r="10" spans="1:11" s="5" customFormat="1" ht="15" customHeight="1" x14ac:dyDescent="0.3">
      <c r="A10" s="20">
        <v>1</v>
      </c>
      <c r="B10" s="21">
        <v>202</v>
      </c>
      <c r="C10" s="22" t="s">
        <v>71</v>
      </c>
      <c r="D10" s="21" t="s">
        <v>14</v>
      </c>
      <c r="E10" s="23">
        <v>24693</v>
      </c>
      <c r="F10" s="57">
        <v>0</v>
      </c>
      <c r="G10" s="58">
        <f t="shared" ref="G10:G22" si="0">E10*F10</f>
        <v>0</v>
      </c>
      <c r="H10" s="60"/>
      <c r="I10" s="6"/>
    </row>
    <row r="11" spans="1:11" s="5" customFormat="1" ht="15" customHeight="1" x14ac:dyDescent="0.3">
      <c r="A11" s="20">
        <v>2</v>
      </c>
      <c r="B11" s="21">
        <v>202</v>
      </c>
      <c r="C11" s="22" t="s">
        <v>52</v>
      </c>
      <c r="D11" s="21" t="s">
        <v>14</v>
      </c>
      <c r="E11" s="23">
        <v>368</v>
      </c>
      <c r="F11" s="57">
        <v>0</v>
      </c>
      <c r="G11" s="58">
        <f t="shared" si="0"/>
        <v>0</v>
      </c>
      <c r="H11" s="60"/>
      <c r="I11" s="6"/>
    </row>
    <row r="12" spans="1:11" s="5" customFormat="1" ht="15" customHeight="1" x14ac:dyDescent="0.3">
      <c r="A12" s="20">
        <v>3</v>
      </c>
      <c r="B12" s="26">
        <v>203</v>
      </c>
      <c r="C12" s="22" t="s">
        <v>15</v>
      </c>
      <c r="D12" s="21" t="s">
        <v>16</v>
      </c>
      <c r="E12" s="23">
        <v>6</v>
      </c>
      <c r="F12" s="57">
        <v>0</v>
      </c>
      <c r="G12" s="58">
        <f t="shared" si="0"/>
        <v>0</v>
      </c>
      <c r="H12" s="60"/>
      <c r="I12" s="6"/>
    </row>
    <row r="13" spans="1:11" s="5" customFormat="1" ht="15" customHeight="1" x14ac:dyDescent="0.3">
      <c r="A13" s="20">
        <v>4</v>
      </c>
      <c r="B13" s="21">
        <v>203</v>
      </c>
      <c r="C13" s="22" t="s">
        <v>17</v>
      </c>
      <c r="D13" s="21" t="s">
        <v>18</v>
      </c>
      <c r="E13" s="23">
        <v>729</v>
      </c>
      <c r="F13" s="57">
        <v>0</v>
      </c>
      <c r="G13" s="58">
        <f t="shared" si="0"/>
        <v>0</v>
      </c>
      <c r="H13" s="60"/>
      <c r="I13" s="6"/>
    </row>
    <row r="14" spans="1:11" s="5" customFormat="1" ht="15" customHeight="1" x14ac:dyDescent="0.3">
      <c r="A14" s="20">
        <v>5</v>
      </c>
      <c r="B14" s="26">
        <v>403</v>
      </c>
      <c r="C14" s="22" t="s">
        <v>19</v>
      </c>
      <c r="D14" s="21" t="s">
        <v>18</v>
      </c>
      <c r="E14" s="23">
        <v>225</v>
      </c>
      <c r="F14" s="57">
        <v>0</v>
      </c>
      <c r="G14" s="58">
        <f t="shared" si="0"/>
        <v>0</v>
      </c>
      <c r="H14" s="60"/>
      <c r="I14" s="6"/>
    </row>
    <row r="15" spans="1:11" s="5" customFormat="1" ht="15" customHeight="1" x14ac:dyDescent="0.3">
      <c r="A15" s="20">
        <v>6</v>
      </c>
      <c r="B15" s="26">
        <v>403</v>
      </c>
      <c r="C15" s="22" t="s">
        <v>72</v>
      </c>
      <c r="D15" s="21" t="s">
        <v>70</v>
      </c>
      <c r="E15" s="23">
        <f>E16*2.1/16</f>
        <v>363.69375000000002</v>
      </c>
      <c r="F15" s="57">
        <v>0</v>
      </c>
      <c r="G15" s="58">
        <f t="shared" si="0"/>
        <v>0</v>
      </c>
      <c r="H15" s="60"/>
      <c r="I15" s="6"/>
    </row>
    <row r="16" spans="1:11" s="5" customFormat="1" ht="15" customHeight="1" x14ac:dyDescent="0.3">
      <c r="A16" s="20">
        <v>7</v>
      </c>
      <c r="B16" s="26">
        <v>403</v>
      </c>
      <c r="C16" s="22" t="s">
        <v>75</v>
      </c>
      <c r="D16" s="21" t="s">
        <v>18</v>
      </c>
      <c r="E16" s="23">
        <v>2771</v>
      </c>
      <c r="F16" s="57">
        <v>0</v>
      </c>
      <c r="G16" s="58">
        <f t="shared" si="0"/>
        <v>0</v>
      </c>
      <c r="H16" s="60"/>
      <c r="I16" s="6"/>
    </row>
    <row r="17" spans="1:10" s="5" customFormat="1" ht="15" customHeight="1" x14ac:dyDescent="0.3">
      <c r="A17" s="20">
        <v>8</v>
      </c>
      <c r="B17" s="26">
        <v>403</v>
      </c>
      <c r="C17" s="22" t="s">
        <v>53</v>
      </c>
      <c r="D17" s="21" t="s">
        <v>18</v>
      </c>
      <c r="E17" s="23">
        <v>60</v>
      </c>
      <c r="F17" s="57">
        <v>0</v>
      </c>
      <c r="G17" s="58">
        <f t="shared" ref="G17" si="1">E17*F17</f>
        <v>0</v>
      </c>
      <c r="H17" s="60"/>
      <c r="I17" s="6"/>
    </row>
    <row r="18" spans="1:10" s="5" customFormat="1" ht="15" customHeight="1" x14ac:dyDescent="0.3">
      <c r="A18" s="20">
        <v>9</v>
      </c>
      <c r="B18" s="26">
        <v>407</v>
      </c>
      <c r="C18" s="22" t="s">
        <v>20</v>
      </c>
      <c r="D18" s="21" t="s">
        <v>21</v>
      </c>
      <c r="E18" s="23">
        <v>1975</v>
      </c>
      <c r="F18" s="57">
        <v>0</v>
      </c>
      <c r="G18" s="58">
        <f t="shared" si="0"/>
        <v>0</v>
      </c>
      <c r="H18" s="60"/>
      <c r="I18" s="27"/>
      <c r="J18" s="28"/>
    </row>
    <row r="19" spans="1:10" s="5" customFormat="1" ht="15" customHeight="1" x14ac:dyDescent="0.3">
      <c r="A19" s="20">
        <v>10</v>
      </c>
      <c r="B19" s="26">
        <v>614</v>
      </c>
      <c r="C19" s="22" t="s">
        <v>22</v>
      </c>
      <c r="D19" s="21" t="s">
        <v>23</v>
      </c>
      <c r="E19" s="23">
        <v>20</v>
      </c>
      <c r="F19" s="57">
        <v>0</v>
      </c>
      <c r="G19" s="58">
        <f t="shared" si="0"/>
        <v>0</v>
      </c>
      <c r="H19" s="60"/>
      <c r="I19" s="6"/>
    </row>
    <row r="20" spans="1:10" ht="15" customHeight="1" x14ac:dyDescent="0.3">
      <c r="A20" s="20">
        <v>11</v>
      </c>
      <c r="B20" s="21">
        <v>626</v>
      </c>
      <c r="C20" s="22" t="s">
        <v>24</v>
      </c>
      <c r="D20" s="21" t="s">
        <v>69</v>
      </c>
      <c r="E20" s="23">
        <v>1</v>
      </c>
      <c r="F20" s="57">
        <v>0</v>
      </c>
      <c r="G20" s="59">
        <f>E20*F20</f>
        <v>0</v>
      </c>
    </row>
    <row r="21" spans="1:10" ht="15" customHeight="1" x14ac:dyDescent="0.3">
      <c r="A21" s="20">
        <v>12</v>
      </c>
      <c r="B21" s="26">
        <v>627</v>
      </c>
      <c r="C21" s="22" t="s">
        <v>27</v>
      </c>
      <c r="D21" s="21" t="s">
        <v>21</v>
      </c>
      <c r="E21" s="23">
        <v>125</v>
      </c>
      <c r="F21" s="57">
        <v>0</v>
      </c>
      <c r="G21" s="58">
        <f t="shared" si="0"/>
        <v>0</v>
      </c>
    </row>
    <row r="22" spans="1:10" ht="15" customHeight="1" x14ac:dyDescent="0.3">
      <c r="A22" s="20">
        <v>13</v>
      </c>
      <c r="B22" s="26">
        <v>627</v>
      </c>
      <c r="C22" s="22" t="s">
        <v>28</v>
      </c>
      <c r="D22" s="21" t="s">
        <v>21</v>
      </c>
      <c r="E22" s="23">
        <v>112</v>
      </c>
      <c r="F22" s="57">
        <v>0</v>
      </c>
      <c r="G22" s="58">
        <f t="shared" si="0"/>
        <v>0</v>
      </c>
    </row>
    <row r="23" spans="1:10" s="5" customFormat="1" ht="15" customHeight="1" thickBot="1" x14ac:dyDescent="0.35">
      <c r="A23" s="20">
        <v>14</v>
      </c>
      <c r="B23" s="26">
        <v>630</v>
      </c>
      <c r="C23" s="22" t="s">
        <v>77</v>
      </c>
      <c r="D23" s="21" t="s">
        <v>69</v>
      </c>
      <c r="E23" s="23">
        <v>1</v>
      </c>
      <c r="F23" s="57">
        <v>0</v>
      </c>
      <c r="G23" s="58">
        <f t="shared" ref="G23" si="2">E23*F23</f>
        <v>0</v>
      </c>
      <c r="H23" s="60"/>
      <c r="I23" s="6"/>
    </row>
    <row r="24" spans="1:10" s="5" customFormat="1" ht="15" customHeight="1" thickBot="1" x14ac:dyDescent="0.35">
      <c r="A24" s="65" t="s">
        <v>78</v>
      </c>
      <c r="B24" s="66"/>
      <c r="C24" s="66"/>
      <c r="D24" s="66"/>
      <c r="E24" s="66"/>
      <c r="F24" s="67"/>
      <c r="G24" s="31">
        <f>SUM(G10:G22)</f>
        <v>0</v>
      </c>
      <c r="H24" s="60"/>
      <c r="I24" s="6"/>
    </row>
    <row r="25" spans="1:10" s="5" customFormat="1" ht="15" customHeight="1" x14ac:dyDescent="0.3">
      <c r="A25" s="32"/>
      <c r="B25" s="33"/>
      <c r="C25" s="33"/>
      <c r="D25" s="33"/>
      <c r="E25" s="33"/>
      <c r="F25" s="34"/>
      <c r="G25" s="34"/>
      <c r="H25" s="60"/>
      <c r="I25" s="4"/>
    </row>
    <row r="26" spans="1:10" s="5" customFormat="1" ht="15" customHeight="1" x14ac:dyDescent="0.3">
      <c r="A26" s="42"/>
      <c r="B26" s="43"/>
      <c r="C26" s="43"/>
      <c r="D26" s="43"/>
      <c r="E26" s="43"/>
      <c r="F26" s="43"/>
      <c r="G26" s="44"/>
      <c r="H26" s="60"/>
      <c r="I26" s="4"/>
    </row>
    <row r="27" spans="1:10" s="5" customFormat="1" ht="15" customHeight="1" x14ac:dyDescent="0.3">
      <c r="A27" s="42"/>
      <c r="B27" s="43"/>
      <c r="C27" s="43"/>
      <c r="D27" s="43"/>
      <c r="E27" s="43"/>
      <c r="F27" s="44"/>
      <c r="G27" s="44"/>
      <c r="H27" s="60"/>
      <c r="I27" s="6"/>
    </row>
    <row r="28" spans="1:10" s="5" customFormat="1" ht="15" customHeight="1" x14ac:dyDescent="0.3">
      <c r="A28" s="42"/>
      <c r="B28" s="43"/>
      <c r="C28" s="43"/>
      <c r="D28" s="43"/>
      <c r="E28" s="43"/>
      <c r="F28" s="44"/>
      <c r="G28" s="44"/>
      <c r="H28" s="60"/>
      <c r="I28" s="6"/>
    </row>
    <row r="29" spans="1:10" s="5" customFormat="1" ht="15" customHeight="1" x14ac:dyDescent="0.3">
      <c r="A29" s="42"/>
      <c r="B29" s="43"/>
      <c r="C29" s="43"/>
      <c r="D29" s="43"/>
      <c r="E29" s="43"/>
      <c r="F29" s="44"/>
      <c r="G29" s="44"/>
      <c r="H29" s="60"/>
      <c r="I29" s="6"/>
    </row>
    <row r="30" spans="1:10" s="5" customFormat="1" ht="15" customHeight="1" x14ac:dyDescent="0.3">
      <c r="A30" s="42"/>
      <c r="B30" s="43"/>
      <c r="C30" s="43"/>
      <c r="D30" s="43"/>
      <c r="E30" s="43"/>
      <c r="F30" s="43"/>
      <c r="G30" s="44"/>
      <c r="H30" s="60"/>
      <c r="I30" s="6"/>
    </row>
    <row r="31" spans="1:10" s="5" customFormat="1" ht="15" customHeight="1" x14ac:dyDescent="0.3">
      <c r="A31" s="42"/>
      <c r="B31" s="43"/>
      <c r="C31" s="43"/>
      <c r="D31" s="43"/>
      <c r="E31" s="43"/>
      <c r="F31" s="44"/>
      <c r="G31" s="44"/>
      <c r="H31" s="60"/>
      <c r="I31" s="27"/>
      <c r="J31" s="28"/>
    </row>
    <row r="32" spans="1:10" s="5" customFormat="1" ht="15" customHeight="1" x14ac:dyDescent="0.3">
      <c r="A32" s="42"/>
      <c r="B32" s="43"/>
      <c r="C32" s="43"/>
      <c r="D32" s="43"/>
      <c r="E32" s="43"/>
      <c r="F32" s="44"/>
      <c r="G32" s="44"/>
      <c r="H32" s="60"/>
      <c r="I32" s="27"/>
      <c r="J32" s="28"/>
    </row>
    <row r="33" spans="1:11" s="5" customFormat="1" ht="15" customHeight="1" x14ac:dyDescent="0.3">
      <c r="A33" s="42"/>
      <c r="B33" s="43"/>
      <c r="C33" s="43"/>
      <c r="D33" s="43"/>
      <c r="E33" s="43"/>
      <c r="F33" s="44"/>
      <c r="G33" s="44"/>
      <c r="H33" s="61"/>
    </row>
    <row r="34" spans="1:11" s="5" customFormat="1" ht="15" customHeight="1" x14ac:dyDescent="0.3">
      <c r="A34" s="42"/>
      <c r="B34" s="43"/>
      <c r="C34" s="43"/>
      <c r="D34" s="43"/>
      <c r="E34" s="43"/>
      <c r="F34" s="44"/>
      <c r="G34" s="44"/>
      <c r="H34" s="61"/>
    </row>
    <row r="35" spans="1:11" s="5" customFormat="1" ht="15" customHeight="1" x14ac:dyDescent="0.3">
      <c r="A35" s="42"/>
      <c r="B35" s="43"/>
      <c r="C35" s="43"/>
      <c r="D35" s="43"/>
      <c r="E35" s="43"/>
      <c r="F35" s="44"/>
      <c r="G35" s="44"/>
      <c r="H35" s="61"/>
    </row>
    <row r="36" spans="1:11" ht="15" customHeight="1" x14ac:dyDescent="0.3">
      <c r="A36" s="42"/>
      <c r="B36" s="43"/>
      <c r="C36" s="43"/>
      <c r="D36" s="43"/>
      <c r="E36" s="43"/>
      <c r="F36" s="44"/>
      <c r="G36" s="44"/>
      <c r="I36" s="5"/>
      <c r="J36" s="5"/>
      <c r="K36" s="5"/>
    </row>
    <row r="37" spans="1:11" ht="15" customHeight="1" x14ac:dyDescent="0.3">
      <c r="A37" s="42"/>
      <c r="B37" s="43"/>
      <c r="C37" s="43"/>
      <c r="D37" s="43"/>
      <c r="E37" s="43"/>
      <c r="F37" s="44"/>
      <c r="G37" s="44"/>
      <c r="I37" s="5"/>
      <c r="J37" s="5"/>
      <c r="K37" s="5"/>
    </row>
    <row r="38" spans="1:11" ht="15" customHeight="1" x14ac:dyDescent="0.25">
      <c r="A38" s="45"/>
      <c r="B38" s="46"/>
      <c r="C38" s="47"/>
      <c r="D38" s="46"/>
      <c r="E38" s="46"/>
      <c r="F38" s="46"/>
      <c r="G38" s="46"/>
      <c r="I38" s="5"/>
      <c r="J38" s="5"/>
      <c r="K38" s="5"/>
    </row>
    <row r="39" spans="1:11" ht="15" customHeight="1" x14ac:dyDescent="0.25">
      <c r="A39" s="45"/>
      <c r="B39" s="46"/>
      <c r="C39" s="48"/>
      <c r="D39" s="48"/>
      <c r="E39" s="48"/>
      <c r="F39" s="48"/>
      <c r="G39" s="48"/>
      <c r="I39" s="5"/>
      <c r="J39" s="5"/>
      <c r="K39" s="5"/>
    </row>
    <row r="40" spans="1:11" ht="15" customHeight="1" x14ac:dyDescent="0.3">
      <c r="A40" s="45"/>
      <c r="B40" s="46"/>
      <c r="C40" s="49"/>
      <c r="D40" s="46"/>
      <c r="E40" s="46"/>
      <c r="F40" s="46"/>
      <c r="G40" s="46"/>
      <c r="I40" s="5"/>
      <c r="J40" s="5"/>
      <c r="K40" s="5"/>
    </row>
    <row r="41" spans="1:11" ht="15" customHeight="1" x14ac:dyDescent="0.25">
      <c r="A41" s="45"/>
      <c r="B41" s="46"/>
      <c r="C41" s="46"/>
      <c r="D41" s="46"/>
      <c r="E41" s="46"/>
      <c r="F41" s="46"/>
      <c r="G41" s="46"/>
      <c r="I41" s="5"/>
      <c r="J41" s="5"/>
      <c r="K41" s="5"/>
    </row>
    <row r="42" spans="1:11" ht="15" customHeight="1" x14ac:dyDescent="0.25">
      <c r="A42" s="45"/>
      <c r="B42" s="46"/>
      <c r="C42" s="46"/>
      <c r="D42" s="46"/>
      <c r="E42" s="46"/>
      <c r="F42" s="46"/>
      <c r="G42" s="46"/>
      <c r="I42" s="5"/>
      <c r="J42" s="5"/>
      <c r="K42" s="5"/>
    </row>
    <row r="43" spans="1:11" ht="15" customHeight="1" x14ac:dyDescent="0.25">
      <c r="I43" s="5"/>
      <c r="J43" s="5"/>
      <c r="K43" s="5"/>
    </row>
    <row r="44" spans="1:11" ht="15" customHeight="1" x14ac:dyDescent="0.25">
      <c r="I44" s="5"/>
      <c r="J44" s="5"/>
      <c r="K44" s="5"/>
    </row>
    <row r="45" spans="1:11" ht="15" customHeight="1" x14ac:dyDescent="0.25">
      <c r="I45" s="5"/>
      <c r="J45" s="5"/>
      <c r="K45" s="5"/>
    </row>
    <row r="47" spans="1:11" ht="15" customHeight="1" x14ac:dyDescent="0.25">
      <c r="H47" s="62"/>
    </row>
    <row r="54" spans="1:7" ht="15" customHeight="1" x14ac:dyDescent="0.25">
      <c r="A54" s="1" t="s">
        <v>94</v>
      </c>
      <c r="B54" s="2"/>
      <c r="C54" s="2"/>
      <c r="G54" s="3" t="s">
        <v>95</v>
      </c>
    </row>
    <row r="55" spans="1:7" ht="15" customHeight="1" x14ac:dyDescent="0.25">
      <c r="A55" s="68" t="s">
        <v>0</v>
      </c>
      <c r="B55" s="68"/>
      <c r="C55" s="68"/>
      <c r="D55" s="68"/>
      <c r="E55" s="68"/>
      <c r="F55" s="68"/>
      <c r="G55" s="68"/>
    </row>
    <row r="56" spans="1:7" ht="15" customHeight="1" x14ac:dyDescent="0.25">
      <c r="A56" s="69" t="s">
        <v>1</v>
      </c>
      <c r="B56" s="69"/>
      <c r="C56" s="69"/>
      <c r="D56" s="69"/>
      <c r="E56" s="69"/>
      <c r="F56" s="69"/>
      <c r="G56" s="69"/>
    </row>
    <row r="57" spans="1:7" ht="15" customHeight="1" x14ac:dyDescent="0.25">
      <c r="A57" s="68" t="s">
        <v>64</v>
      </c>
      <c r="B57" s="68"/>
      <c r="C57" s="68"/>
      <c r="D57" s="68"/>
      <c r="E57" s="68"/>
      <c r="F57" s="68"/>
      <c r="G57" s="68"/>
    </row>
    <row r="58" spans="1:7" ht="15" customHeight="1" x14ac:dyDescent="0.25">
      <c r="A58" s="70" t="s">
        <v>46</v>
      </c>
      <c r="B58" s="71"/>
      <c r="C58" s="71"/>
      <c r="D58" s="71"/>
      <c r="E58" s="71"/>
      <c r="F58" s="71"/>
      <c r="G58" s="71"/>
    </row>
    <row r="59" spans="1:7" ht="15" customHeight="1" x14ac:dyDescent="0.25">
      <c r="A59" s="72" t="s">
        <v>2</v>
      </c>
      <c r="B59" s="72"/>
      <c r="C59" s="72"/>
      <c r="D59" s="72"/>
      <c r="E59" s="72"/>
      <c r="F59" s="72"/>
      <c r="G59" s="72"/>
    </row>
    <row r="60" spans="1:7" ht="15" customHeight="1" x14ac:dyDescent="0.25">
      <c r="A60" s="7"/>
      <c r="B60" s="4"/>
      <c r="C60" s="4"/>
      <c r="D60" s="4"/>
      <c r="E60" s="4"/>
      <c r="F60" s="4"/>
      <c r="G60" s="4"/>
    </row>
    <row r="61" spans="1:7" ht="15" customHeight="1" x14ac:dyDescent="0.3">
      <c r="A61" s="8" t="s">
        <v>3</v>
      </c>
      <c r="B61" s="9" t="s">
        <v>4</v>
      </c>
      <c r="C61" s="10" t="s">
        <v>4</v>
      </c>
      <c r="D61" s="11" t="s">
        <v>5</v>
      </c>
      <c r="E61" s="12" t="s">
        <v>6</v>
      </c>
      <c r="F61" s="13" t="s">
        <v>7</v>
      </c>
      <c r="G61" s="12" t="s">
        <v>8</v>
      </c>
    </row>
    <row r="62" spans="1:7" ht="15" customHeight="1" x14ac:dyDescent="0.3">
      <c r="A62" s="14" t="s">
        <v>9</v>
      </c>
      <c r="B62" s="15" t="s">
        <v>9</v>
      </c>
      <c r="C62" s="16" t="s">
        <v>10</v>
      </c>
      <c r="D62" s="17" t="s">
        <v>11</v>
      </c>
      <c r="E62" s="18" t="s">
        <v>12</v>
      </c>
      <c r="F62" s="19" t="s">
        <v>13</v>
      </c>
      <c r="G62" s="18" t="s">
        <v>13</v>
      </c>
    </row>
    <row r="63" spans="1:7" ht="15" customHeight="1" x14ac:dyDescent="0.3">
      <c r="A63" s="20">
        <v>1</v>
      </c>
      <c r="B63" s="21">
        <v>202</v>
      </c>
      <c r="C63" s="22" t="s">
        <v>71</v>
      </c>
      <c r="D63" s="21" t="s">
        <v>14</v>
      </c>
      <c r="E63" s="23">
        <v>19967</v>
      </c>
      <c r="F63" s="24">
        <v>0</v>
      </c>
      <c r="G63" s="25">
        <f t="shared" ref="G63:G71" si="3">E63*F63</f>
        <v>0</v>
      </c>
    </row>
    <row r="64" spans="1:7" ht="15" customHeight="1" x14ac:dyDescent="0.3">
      <c r="A64" s="20">
        <v>2</v>
      </c>
      <c r="B64" s="26">
        <v>203</v>
      </c>
      <c r="C64" s="22" t="s">
        <v>15</v>
      </c>
      <c r="D64" s="21" t="s">
        <v>16</v>
      </c>
      <c r="E64" s="23">
        <v>5</v>
      </c>
      <c r="F64" s="24">
        <v>0</v>
      </c>
      <c r="G64" s="25">
        <f t="shared" si="3"/>
        <v>0</v>
      </c>
    </row>
    <row r="65" spans="1:8" ht="15" customHeight="1" x14ac:dyDescent="0.3">
      <c r="A65" s="20">
        <v>3</v>
      </c>
      <c r="B65" s="21">
        <v>203</v>
      </c>
      <c r="C65" s="22" t="s">
        <v>17</v>
      </c>
      <c r="D65" s="21" t="s">
        <v>18</v>
      </c>
      <c r="E65" s="23">
        <v>653</v>
      </c>
      <c r="F65" s="24">
        <v>0</v>
      </c>
      <c r="G65" s="25">
        <f t="shared" si="3"/>
        <v>0</v>
      </c>
    </row>
    <row r="66" spans="1:8" ht="15" customHeight="1" x14ac:dyDescent="0.3">
      <c r="A66" s="20">
        <v>4</v>
      </c>
      <c r="B66" s="26">
        <v>403</v>
      </c>
      <c r="C66" s="22" t="s">
        <v>19</v>
      </c>
      <c r="D66" s="21" t="s">
        <v>18</v>
      </c>
      <c r="E66" s="23">
        <v>150</v>
      </c>
      <c r="F66" s="24">
        <v>0</v>
      </c>
      <c r="G66" s="25">
        <f t="shared" si="3"/>
        <v>0</v>
      </c>
    </row>
    <row r="67" spans="1:8" ht="15" customHeight="1" x14ac:dyDescent="0.3">
      <c r="A67" s="20">
        <v>5</v>
      </c>
      <c r="B67" s="26">
        <v>403</v>
      </c>
      <c r="C67" s="22" t="s">
        <v>79</v>
      </c>
      <c r="D67" s="21" t="s">
        <v>18</v>
      </c>
      <c r="E67" s="23">
        <v>350</v>
      </c>
      <c r="F67" s="24">
        <v>0</v>
      </c>
      <c r="G67" s="25">
        <f t="shared" ref="G67" si="4">E67*F67</f>
        <v>0</v>
      </c>
      <c r="H67" s="64"/>
    </row>
    <row r="68" spans="1:8" ht="15" customHeight="1" x14ac:dyDescent="0.3">
      <c r="A68" s="20">
        <v>6</v>
      </c>
      <c r="B68" s="26">
        <v>403</v>
      </c>
      <c r="C68" s="22" t="s">
        <v>72</v>
      </c>
      <c r="D68" s="21" t="s">
        <v>70</v>
      </c>
      <c r="E68" s="23">
        <f>E69*2.1/16</f>
        <v>294</v>
      </c>
      <c r="F68" s="24">
        <v>0</v>
      </c>
      <c r="G68" s="25">
        <f t="shared" si="3"/>
        <v>0</v>
      </c>
    </row>
    <row r="69" spans="1:8" ht="15" customHeight="1" x14ac:dyDescent="0.3">
      <c r="A69" s="20">
        <v>7</v>
      </c>
      <c r="B69" s="26">
        <v>403</v>
      </c>
      <c r="C69" s="22" t="s">
        <v>76</v>
      </c>
      <c r="D69" s="21" t="s">
        <v>18</v>
      </c>
      <c r="E69" s="23">
        <v>2240</v>
      </c>
      <c r="F69" s="24">
        <v>0</v>
      </c>
      <c r="G69" s="25">
        <f t="shared" si="3"/>
        <v>0</v>
      </c>
    </row>
    <row r="70" spans="1:8" ht="15" customHeight="1" x14ac:dyDescent="0.3">
      <c r="A70" s="20">
        <v>8</v>
      </c>
      <c r="B70" s="26">
        <v>407</v>
      </c>
      <c r="C70" s="22" t="s">
        <v>20</v>
      </c>
      <c r="D70" s="21" t="s">
        <v>21</v>
      </c>
      <c r="E70" s="23">
        <v>1597</v>
      </c>
      <c r="F70" s="24">
        <v>0</v>
      </c>
      <c r="G70" s="25">
        <f t="shared" si="3"/>
        <v>0</v>
      </c>
    </row>
    <row r="71" spans="1:8" ht="15" customHeight="1" x14ac:dyDescent="0.3">
      <c r="A71" s="20">
        <v>9</v>
      </c>
      <c r="B71" s="26">
        <v>614</v>
      </c>
      <c r="C71" s="22" t="s">
        <v>22</v>
      </c>
      <c r="D71" s="21" t="s">
        <v>23</v>
      </c>
      <c r="E71" s="23">
        <v>18</v>
      </c>
      <c r="F71" s="24">
        <v>0</v>
      </c>
      <c r="G71" s="25">
        <f t="shared" si="3"/>
        <v>0</v>
      </c>
    </row>
    <row r="72" spans="1:8" ht="15" customHeight="1" x14ac:dyDescent="0.3">
      <c r="A72" s="20">
        <v>10</v>
      </c>
      <c r="B72" s="21">
        <v>626</v>
      </c>
      <c r="C72" s="22" t="s">
        <v>24</v>
      </c>
      <c r="D72" s="21" t="s">
        <v>69</v>
      </c>
      <c r="E72" s="23">
        <v>1</v>
      </c>
      <c r="F72" s="24">
        <v>0</v>
      </c>
      <c r="G72" s="29">
        <f>E72*F72</f>
        <v>0</v>
      </c>
    </row>
    <row r="73" spans="1:8" ht="15" customHeight="1" x14ac:dyDescent="0.3">
      <c r="A73" s="20">
        <v>11</v>
      </c>
      <c r="B73" s="26">
        <v>627</v>
      </c>
      <c r="C73" s="22" t="s">
        <v>27</v>
      </c>
      <c r="D73" s="21" t="s">
        <v>21</v>
      </c>
      <c r="E73" s="23">
        <v>115</v>
      </c>
      <c r="F73" s="24">
        <v>0</v>
      </c>
      <c r="G73" s="25">
        <f t="shared" ref="G73:G75" si="5">E73*F73</f>
        <v>0</v>
      </c>
    </row>
    <row r="74" spans="1:8" ht="15" customHeight="1" x14ac:dyDescent="0.3">
      <c r="A74" s="20">
        <v>12</v>
      </c>
      <c r="B74" s="26">
        <v>627</v>
      </c>
      <c r="C74" s="22" t="s">
        <v>28</v>
      </c>
      <c r="D74" s="21" t="s">
        <v>21</v>
      </c>
      <c r="E74" s="23">
        <v>102</v>
      </c>
      <c r="F74" s="24">
        <v>0</v>
      </c>
      <c r="G74" s="25">
        <f t="shared" si="5"/>
        <v>0</v>
      </c>
    </row>
    <row r="75" spans="1:8" ht="15" customHeight="1" thickBot="1" x14ac:dyDescent="0.35">
      <c r="A75" s="20">
        <v>13</v>
      </c>
      <c r="B75" s="26">
        <v>630</v>
      </c>
      <c r="C75" s="22" t="s">
        <v>77</v>
      </c>
      <c r="D75" s="21" t="s">
        <v>69</v>
      </c>
      <c r="E75" s="23">
        <v>1</v>
      </c>
      <c r="F75" s="57">
        <v>0</v>
      </c>
      <c r="G75" s="58">
        <f t="shared" si="5"/>
        <v>0</v>
      </c>
    </row>
    <row r="76" spans="1:8" ht="15" customHeight="1" thickBot="1" x14ac:dyDescent="0.35">
      <c r="A76" s="65" t="s">
        <v>80</v>
      </c>
      <c r="B76" s="66"/>
      <c r="C76" s="66"/>
      <c r="D76" s="66"/>
      <c r="E76" s="66"/>
      <c r="F76" s="67"/>
      <c r="G76" s="31">
        <f>SUM(G63:G74)</f>
        <v>0</v>
      </c>
    </row>
    <row r="107" spans="1:7" ht="15" customHeight="1" x14ac:dyDescent="0.25">
      <c r="A107" s="1" t="s">
        <v>94</v>
      </c>
      <c r="B107" s="2"/>
      <c r="C107" s="2"/>
      <c r="G107" s="3" t="s">
        <v>95</v>
      </c>
    </row>
    <row r="108" spans="1:7" ht="15" customHeight="1" x14ac:dyDescent="0.25">
      <c r="A108" s="68" t="s">
        <v>0</v>
      </c>
      <c r="B108" s="68"/>
      <c r="C108" s="68"/>
      <c r="D108" s="68"/>
      <c r="E108" s="68"/>
      <c r="F108" s="68"/>
      <c r="G108" s="68"/>
    </row>
    <row r="109" spans="1:7" ht="15" customHeight="1" x14ac:dyDescent="0.25">
      <c r="A109" s="69" t="s">
        <v>1</v>
      </c>
      <c r="B109" s="69"/>
      <c r="C109" s="69"/>
      <c r="D109" s="69"/>
      <c r="E109" s="69"/>
      <c r="F109" s="69"/>
      <c r="G109" s="69"/>
    </row>
    <row r="110" spans="1:7" ht="15" customHeight="1" x14ac:dyDescent="0.25">
      <c r="A110" s="68" t="s">
        <v>64</v>
      </c>
      <c r="B110" s="68"/>
      <c r="C110" s="68"/>
      <c r="D110" s="68"/>
      <c r="E110" s="68"/>
      <c r="F110" s="68"/>
      <c r="G110" s="68"/>
    </row>
    <row r="111" spans="1:7" ht="15" customHeight="1" x14ac:dyDescent="0.25">
      <c r="A111" s="70" t="s">
        <v>47</v>
      </c>
      <c r="B111" s="71"/>
      <c r="C111" s="71"/>
      <c r="D111" s="71"/>
      <c r="E111" s="71"/>
      <c r="F111" s="71"/>
      <c r="G111" s="71"/>
    </row>
    <row r="112" spans="1:7" ht="15" customHeight="1" x14ac:dyDescent="0.25">
      <c r="A112" s="72" t="s">
        <v>2</v>
      </c>
      <c r="B112" s="72"/>
      <c r="C112" s="72"/>
      <c r="D112" s="72"/>
      <c r="E112" s="72"/>
      <c r="F112" s="72"/>
      <c r="G112" s="72"/>
    </row>
    <row r="113" spans="1:8" ht="15" customHeight="1" x14ac:dyDescent="0.25">
      <c r="A113" s="7"/>
      <c r="B113" s="4"/>
      <c r="C113" s="4"/>
      <c r="D113" s="4"/>
      <c r="E113" s="4"/>
      <c r="F113" s="4"/>
      <c r="G113" s="4"/>
    </row>
    <row r="114" spans="1:8" ht="15" customHeight="1" x14ac:dyDescent="0.3">
      <c r="A114" s="8" t="s">
        <v>3</v>
      </c>
      <c r="B114" s="9" t="s">
        <v>4</v>
      </c>
      <c r="C114" s="10" t="s">
        <v>4</v>
      </c>
      <c r="D114" s="11" t="s">
        <v>5</v>
      </c>
      <c r="E114" s="12" t="s">
        <v>6</v>
      </c>
      <c r="F114" s="13" t="s">
        <v>7</v>
      </c>
      <c r="G114" s="12" t="s">
        <v>8</v>
      </c>
    </row>
    <row r="115" spans="1:8" ht="15" customHeight="1" x14ac:dyDescent="0.3">
      <c r="A115" s="14" t="s">
        <v>9</v>
      </c>
      <c r="B115" s="15" t="s">
        <v>9</v>
      </c>
      <c r="C115" s="16" t="s">
        <v>10</v>
      </c>
      <c r="D115" s="17" t="s">
        <v>11</v>
      </c>
      <c r="E115" s="18" t="s">
        <v>12</v>
      </c>
      <c r="F115" s="19" t="s">
        <v>13</v>
      </c>
      <c r="G115" s="18" t="s">
        <v>13</v>
      </c>
    </row>
    <row r="116" spans="1:8" ht="15" customHeight="1" x14ac:dyDescent="0.3">
      <c r="A116" s="20">
        <v>1</v>
      </c>
      <c r="B116" s="21">
        <v>202</v>
      </c>
      <c r="C116" s="22" t="s">
        <v>71</v>
      </c>
      <c r="D116" s="21" t="s">
        <v>14</v>
      </c>
      <c r="E116" s="23">
        <v>33110</v>
      </c>
      <c r="F116" s="24">
        <v>0</v>
      </c>
      <c r="G116" s="25">
        <f t="shared" ref="G116:G124" si="6">E116*F116</f>
        <v>0</v>
      </c>
    </row>
    <row r="117" spans="1:8" ht="15" customHeight="1" x14ac:dyDescent="0.3">
      <c r="A117" s="20">
        <v>2</v>
      </c>
      <c r="B117" s="26">
        <v>203</v>
      </c>
      <c r="C117" s="22" t="s">
        <v>15</v>
      </c>
      <c r="D117" s="21" t="s">
        <v>16</v>
      </c>
      <c r="E117" s="23">
        <v>10</v>
      </c>
      <c r="F117" s="24">
        <v>0</v>
      </c>
      <c r="G117" s="25">
        <f t="shared" si="6"/>
        <v>0</v>
      </c>
    </row>
    <row r="118" spans="1:8" ht="15" customHeight="1" x14ac:dyDescent="0.3">
      <c r="A118" s="20">
        <v>3</v>
      </c>
      <c r="B118" s="21">
        <v>203</v>
      </c>
      <c r="C118" s="22" t="s">
        <v>17</v>
      </c>
      <c r="D118" s="21" t="s">
        <v>18</v>
      </c>
      <c r="E118" s="23">
        <v>976</v>
      </c>
      <c r="F118" s="24">
        <v>0</v>
      </c>
      <c r="G118" s="25">
        <f t="shared" si="6"/>
        <v>0</v>
      </c>
    </row>
    <row r="119" spans="1:8" ht="15" customHeight="1" x14ac:dyDescent="0.3">
      <c r="A119" s="20">
        <v>4</v>
      </c>
      <c r="B119" s="26">
        <v>403</v>
      </c>
      <c r="C119" s="22" t="s">
        <v>19</v>
      </c>
      <c r="D119" s="21" t="s">
        <v>18</v>
      </c>
      <c r="E119" s="23">
        <v>500</v>
      </c>
      <c r="F119" s="24">
        <v>0</v>
      </c>
      <c r="G119" s="25">
        <f t="shared" si="6"/>
        <v>0</v>
      </c>
    </row>
    <row r="120" spans="1:8" ht="15" customHeight="1" x14ac:dyDescent="0.3">
      <c r="A120" s="20">
        <v>5</v>
      </c>
      <c r="B120" s="26">
        <v>403</v>
      </c>
      <c r="C120" s="22" t="s">
        <v>79</v>
      </c>
      <c r="D120" s="21" t="s">
        <v>18</v>
      </c>
      <c r="E120" s="23">
        <v>120</v>
      </c>
      <c r="F120" s="24">
        <v>0</v>
      </c>
      <c r="G120" s="25">
        <f t="shared" ref="G120" si="7">E120*F120</f>
        <v>0</v>
      </c>
      <c r="H120" s="63"/>
    </row>
    <row r="121" spans="1:8" ht="15" customHeight="1" x14ac:dyDescent="0.3">
      <c r="A121" s="20">
        <v>6</v>
      </c>
      <c r="B121" s="26">
        <v>403</v>
      </c>
      <c r="C121" s="22" t="s">
        <v>72</v>
      </c>
      <c r="D121" s="21" t="s">
        <v>70</v>
      </c>
      <c r="E121" s="23">
        <f>E122*2.1/16</f>
        <v>487.59375</v>
      </c>
      <c r="F121" s="24">
        <v>0</v>
      </c>
      <c r="G121" s="25">
        <f t="shared" si="6"/>
        <v>0</v>
      </c>
    </row>
    <row r="122" spans="1:8" ht="15" customHeight="1" x14ac:dyDescent="0.3">
      <c r="A122" s="20">
        <v>7</v>
      </c>
      <c r="B122" s="26">
        <v>403</v>
      </c>
      <c r="C122" s="22" t="s">
        <v>76</v>
      </c>
      <c r="D122" s="21" t="s">
        <v>18</v>
      </c>
      <c r="E122" s="23">
        <v>3715</v>
      </c>
      <c r="F122" s="24">
        <v>0</v>
      </c>
      <c r="G122" s="25">
        <f t="shared" si="6"/>
        <v>0</v>
      </c>
    </row>
    <row r="123" spans="1:8" ht="15" customHeight="1" x14ac:dyDescent="0.3">
      <c r="A123" s="20">
        <v>8</v>
      </c>
      <c r="B123" s="26">
        <v>407</v>
      </c>
      <c r="C123" s="22" t="s">
        <v>20</v>
      </c>
      <c r="D123" s="21" t="s">
        <v>21</v>
      </c>
      <c r="E123" s="23">
        <v>2649</v>
      </c>
      <c r="F123" s="24">
        <v>0</v>
      </c>
      <c r="G123" s="25">
        <f t="shared" si="6"/>
        <v>0</v>
      </c>
    </row>
    <row r="124" spans="1:8" ht="15" customHeight="1" x14ac:dyDescent="0.3">
      <c r="A124" s="20">
        <v>9</v>
      </c>
      <c r="B124" s="26">
        <v>614</v>
      </c>
      <c r="C124" s="22" t="s">
        <v>22</v>
      </c>
      <c r="D124" s="21" t="s">
        <v>23</v>
      </c>
      <c r="E124" s="23">
        <v>26</v>
      </c>
      <c r="F124" s="24">
        <v>0</v>
      </c>
      <c r="G124" s="25">
        <f t="shared" si="6"/>
        <v>0</v>
      </c>
    </row>
    <row r="125" spans="1:8" ht="15" customHeight="1" x14ac:dyDescent="0.3">
      <c r="A125" s="20">
        <v>10</v>
      </c>
      <c r="B125" s="21">
        <v>626</v>
      </c>
      <c r="C125" s="22" t="s">
        <v>24</v>
      </c>
      <c r="D125" s="21" t="s">
        <v>69</v>
      </c>
      <c r="E125" s="23">
        <v>1</v>
      </c>
      <c r="F125" s="24">
        <v>0</v>
      </c>
      <c r="G125" s="29">
        <f>E125*F125</f>
        <v>0</v>
      </c>
    </row>
    <row r="126" spans="1:8" ht="15" customHeight="1" x14ac:dyDescent="0.3">
      <c r="A126" s="20">
        <v>11</v>
      </c>
      <c r="B126" s="26">
        <v>627</v>
      </c>
      <c r="C126" s="22" t="s">
        <v>25</v>
      </c>
      <c r="D126" s="21" t="s">
        <v>26</v>
      </c>
      <c r="E126" s="23">
        <v>156</v>
      </c>
      <c r="F126" s="24">
        <v>0</v>
      </c>
      <c r="G126" s="25">
        <f t="shared" ref="G126:G130" si="8">E126*F126</f>
        <v>0</v>
      </c>
    </row>
    <row r="127" spans="1:8" ht="15" customHeight="1" x14ac:dyDescent="0.3">
      <c r="A127" s="20">
        <v>12</v>
      </c>
      <c r="B127" s="26">
        <v>627</v>
      </c>
      <c r="C127" s="22" t="s">
        <v>27</v>
      </c>
      <c r="D127" s="21" t="s">
        <v>21</v>
      </c>
      <c r="E127" s="23">
        <v>175</v>
      </c>
      <c r="F127" s="24">
        <v>0</v>
      </c>
      <c r="G127" s="25">
        <f t="shared" si="8"/>
        <v>0</v>
      </c>
    </row>
    <row r="128" spans="1:8" ht="15" customHeight="1" x14ac:dyDescent="0.3">
      <c r="A128" s="20">
        <v>13</v>
      </c>
      <c r="B128" s="26">
        <v>627</v>
      </c>
      <c r="C128" s="22" t="s">
        <v>28</v>
      </c>
      <c r="D128" s="21" t="s">
        <v>21</v>
      </c>
      <c r="E128" s="23">
        <v>152</v>
      </c>
      <c r="F128" s="24">
        <v>0</v>
      </c>
      <c r="G128" s="25">
        <f t="shared" si="8"/>
        <v>0</v>
      </c>
    </row>
    <row r="129" spans="1:7" ht="15" customHeight="1" x14ac:dyDescent="0.3">
      <c r="A129" s="20">
        <v>14</v>
      </c>
      <c r="B129" s="26">
        <v>630</v>
      </c>
      <c r="C129" s="22" t="s">
        <v>29</v>
      </c>
      <c r="D129" s="21" t="s">
        <v>16</v>
      </c>
      <c r="E129" s="23">
        <v>32</v>
      </c>
      <c r="F129" s="24">
        <v>0</v>
      </c>
      <c r="G129" s="25">
        <f t="shared" si="8"/>
        <v>0</v>
      </c>
    </row>
    <row r="130" spans="1:7" ht="15" customHeight="1" thickBot="1" x14ac:dyDescent="0.35">
      <c r="A130" s="20">
        <v>15</v>
      </c>
      <c r="B130" s="26">
        <v>630</v>
      </c>
      <c r="C130" s="22" t="s">
        <v>77</v>
      </c>
      <c r="D130" s="21" t="s">
        <v>69</v>
      </c>
      <c r="E130" s="23">
        <v>1</v>
      </c>
      <c r="F130" s="57">
        <v>0</v>
      </c>
      <c r="G130" s="58">
        <f t="shared" si="8"/>
        <v>0</v>
      </c>
    </row>
    <row r="131" spans="1:7" ht="15" customHeight="1" thickBot="1" x14ac:dyDescent="0.35">
      <c r="A131" s="65" t="s">
        <v>81</v>
      </c>
      <c r="B131" s="66"/>
      <c r="C131" s="66"/>
      <c r="D131" s="66"/>
      <c r="E131" s="66"/>
      <c r="F131" s="67"/>
      <c r="G131" s="31">
        <f>SUM(G116:G129)</f>
        <v>0</v>
      </c>
    </row>
    <row r="160" spans="1:7" ht="15" customHeight="1" x14ac:dyDescent="0.25">
      <c r="A160" s="1" t="s">
        <v>94</v>
      </c>
      <c r="B160" s="2"/>
      <c r="C160" s="2"/>
      <c r="G160" s="3" t="s">
        <v>95</v>
      </c>
    </row>
    <row r="161" spans="1:8" ht="15" customHeight="1" x14ac:dyDescent="0.25">
      <c r="A161" s="68" t="s">
        <v>0</v>
      </c>
      <c r="B161" s="68"/>
      <c r="C161" s="68"/>
      <c r="D161" s="68"/>
      <c r="E161" s="68"/>
      <c r="F161" s="68"/>
      <c r="G161" s="68"/>
    </row>
    <row r="162" spans="1:8" ht="15" customHeight="1" x14ac:dyDescent="0.25">
      <c r="A162" s="69" t="s">
        <v>1</v>
      </c>
      <c r="B162" s="69"/>
      <c r="C162" s="69"/>
      <c r="D162" s="69"/>
      <c r="E162" s="69"/>
      <c r="F162" s="69"/>
      <c r="G162" s="69"/>
    </row>
    <row r="163" spans="1:8" ht="15" customHeight="1" x14ac:dyDescent="0.25">
      <c r="A163" s="68" t="s">
        <v>64</v>
      </c>
      <c r="B163" s="68"/>
      <c r="C163" s="68"/>
      <c r="D163" s="68"/>
      <c r="E163" s="68"/>
      <c r="F163" s="68"/>
      <c r="G163" s="68"/>
    </row>
    <row r="164" spans="1:8" ht="15" customHeight="1" x14ac:dyDescent="0.25">
      <c r="A164" s="70" t="s">
        <v>48</v>
      </c>
      <c r="B164" s="71"/>
      <c r="C164" s="71"/>
      <c r="D164" s="71"/>
      <c r="E164" s="71"/>
      <c r="F164" s="71"/>
      <c r="G164" s="71"/>
    </row>
    <row r="165" spans="1:8" ht="15" customHeight="1" x14ac:dyDescent="0.25">
      <c r="A165" s="72" t="s">
        <v>2</v>
      </c>
      <c r="B165" s="72"/>
      <c r="C165" s="72"/>
      <c r="D165" s="72"/>
      <c r="E165" s="72"/>
      <c r="F165" s="72"/>
      <c r="G165" s="72"/>
    </row>
    <row r="166" spans="1:8" ht="15" customHeight="1" x14ac:dyDescent="0.25">
      <c r="A166" s="7"/>
      <c r="B166" s="4"/>
      <c r="C166" s="4"/>
      <c r="D166" s="4"/>
      <c r="E166" s="4"/>
      <c r="F166" s="4"/>
      <c r="G166" s="4"/>
    </row>
    <row r="167" spans="1:8" ht="15" customHeight="1" x14ac:dyDescent="0.3">
      <c r="A167" s="8" t="s">
        <v>3</v>
      </c>
      <c r="B167" s="9" t="s">
        <v>4</v>
      </c>
      <c r="C167" s="10" t="s">
        <v>4</v>
      </c>
      <c r="D167" s="11" t="s">
        <v>5</v>
      </c>
      <c r="E167" s="12" t="s">
        <v>6</v>
      </c>
      <c r="F167" s="13" t="s">
        <v>7</v>
      </c>
      <c r="G167" s="12" t="s">
        <v>8</v>
      </c>
    </row>
    <row r="168" spans="1:8" ht="15" customHeight="1" x14ac:dyDescent="0.3">
      <c r="A168" s="14" t="s">
        <v>9</v>
      </c>
      <c r="B168" s="15" t="s">
        <v>9</v>
      </c>
      <c r="C168" s="16" t="s">
        <v>10</v>
      </c>
      <c r="D168" s="17" t="s">
        <v>11</v>
      </c>
      <c r="E168" s="18" t="s">
        <v>12</v>
      </c>
      <c r="F168" s="19" t="s">
        <v>13</v>
      </c>
      <c r="G168" s="18" t="s">
        <v>13</v>
      </c>
    </row>
    <row r="169" spans="1:8" ht="15" customHeight="1" x14ac:dyDescent="0.3">
      <c r="A169" s="20">
        <v>1</v>
      </c>
      <c r="B169" s="21">
        <v>202</v>
      </c>
      <c r="C169" s="22" t="s">
        <v>71</v>
      </c>
      <c r="D169" s="21" t="s">
        <v>14</v>
      </c>
      <c r="E169" s="23">
        <v>45972</v>
      </c>
      <c r="F169" s="24">
        <v>0</v>
      </c>
      <c r="G169" s="25">
        <f t="shared" ref="G169:G176" si="9">E169*F169</f>
        <v>0</v>
      </c>
    </row>
    <row r="170" spans="1:8" ht="15" customHeight="1" x14ac:dyDescent="0.3">
      <c r="A170" s="20">
        <v>2</v>
      </c>
      <c r="B170" s="26">
        <v>203</v>
      </c>
      <c r="C170" s="22" t="s">
        <v>15</v>
      </c>
      <c r="D170" s="21" t="s">
        <v>16</v>
      </c>
      <c r="E170" s="23">
        <v>10</v>
      </c>
      <c r="F170" s="24">
        <v>0</v>
      </c>
      <c r="G170" s="25">
        <f t="shared" si="9"/>
        <v>0</v>
      </c>
    </row>
    <row r="171" spans="1:8" ht="15" customHeight="1" x14ac:dyDescent="0.3">
      <c r="A171" s="20">
        <v>3</v>
      </c>
      <c r="B171" s="21">
        <v>203</v>
      </c>
      <c r="C171" s="22" t="s">
        <v>17</v>
      </c>
      <c r="D171" s="21" t="s">
        <v>18</v>
      </c>
      <c r="E171" s="23">
        <v>1260</v>
      </c>
      <c r="F171" s="24">
        <v>0</v>
      </c>
      <c r="G171" s="25">
        <f t="shared" si="9"/>
        <v>0</v>
      </c>
    </row>
    <row r="172" spans="1:8" ht="15" customHeight="1" x14ac:dyDescent="0.3">
      <c r="A172" s="20">
        <v>6</v>
      </c>
      <c r="B172" s="26">
        <v>403</v>
      </c>
      <c r="C172" s="22" t="s">
        <v>19</v>
      </c>
      <c r="D172" s="21" t="s">
        <v>18</v>
      </c>
      <c r="E172" s="23">
        <v>750</v>
      </c>
      <c r="F172" s="24">
        <v>0</v>
      </c>
      <c r="G172" s="25">
        <f t="shared" si="9"/>
        <v>0</v>
      </c>
      <c r="H172" s="63"/>
    </row>
    <row r="173" spans="1:8" ht="15" customHeight="1" x14ac:dyDescent="0.3">
      <c r="A173" s="20">
        <v>7</v>
      </c>
      <c r="B173" s="26">
        <v>403</v>
      </c>
      <c r="C173" s="22" t="s">
        <v>72</v>
      </c>
      <c r="D173" s="21" t="s">
        <v>70</v>
      </c>
      <c r="E173" s="23">
        <f>E174*2.1/16</f>
        <v>676.98750000000007</v>
      </c>
      <c r="F173" s="24">
        <v>0</v>
      </c>
      <c r="G173" s="25">
        <f t="shared" si="9"/>
        <v>0</v>
      </c>
    </row>
    <row r="174" spans="1:8" ht="15" customHeight="1" x14ac:dyDescent="0.3">
      <c r="A174" s="20">
        <v>8</v>
      </c>
      <c r="B174" s="26">
        <v>403</v>
      </c>
      <c r="C174" s="22" t="s">
        <v>76</v>
      </c>
      <c r="D174" s="21" t="s">
        <v>18</v>
      </c>
      <c r="E174" s="23">
        <v>5158</v>
      </c>
      <c r="F174" s="24">
        <v>0</v>
      </c>
      <c r="G174" s="25">
        <f t="shared" si="9"/>
        <v>0</v>
      </c>
    </row>
    <row r="175" spans="1:8" ht="15" customHeight="1" x14ac:dyDescent="0.3">
      <c r="A175" s="20">
        <v>9</v>
      </c>
      <c r="B175" s="26">
        <v>407</v>
      </c>
      <c r="C175" s="22" t="s">
        <v>20</v>
      </c>
      <c r="D175" s="21" t="s">
        <v>21</v>
      </c>
      <c r="E175" s="23">
        <v>3678</v>
      </c>
      <c r="F175" s="24">
        <v>0</v>
      </c>
      <c r="G175" s="25">
        <f t="shared" si="9"/>
        <v>0</v>
      </c>
    </row>
    <row r="176" spans="1:8" ht="15" customHeight="1" x14ac:dyDescent="0.3">
      <c r="A176" s="20">
        <v>10</v>
      </c>
      <c r="B176" s="26">
        <v>614</v>
      </c>
      <c r="C176" s="22" t="s">
        <v>22</v>
      </c>
      <c r="D176" s="21" t="s">
        <v>23</v>
      </c>
      <c r="E176" s="23">
        <v>24</v>
      </c>
      <c r="F176" s="24">
        <v>0</v>
      </c>
      <c r="G176" s="25">
        <f t="shared" si="9"/>
        <v>0</v>
      </c>
    </row>
    <row r="177" spans="1:7" ht="15" customHeight="1" x14ac:dyDescent="0.3">
      <c r="A177" s="20">
        <v>11</v>
      </c>
      <c r="B177" s="21">
        <v>626</v>
      </c>
      <c r="C177" s="22" t="s">
        <v>24</v>
      </c>
      <c r="D177" s="21" t="s">
        <v>69</v>
      </c>
      <c r="E177" s="23">
        <v>1</v>
      </c>
      <c r="F177" s="24">
        <v>0</v>
      </c>
      <c r="G177" s="29">
        <f>E177*F177</f>
        <v>0</v>
      </c>
    </row>
    <row r="178" spans="1:7" ht="15" customHeight="1" thickBot="1" x14ac:dyDescent="0.35">
      <c r="A178" s="20">
        <v>14</v>
      </c>
      <c r="B178" s="26">
        <v>630</v>
      </c>
      <c r="C178" s="22" t="s">
        <v>77</v>
      </c>
      <c r="D178" s="21" t="s">
        <v>69</v>
      </c>
      <c r="E178" s="23">
        <v>1</v>
      </c>
      <c r="F178" s="57">
        <v>0</v>
      </c>
      <c r="G178" s="58">
        <f t="shared" ref="G178" si="10">E178*F178</f>
        <v>0</v>
      </c>
    </row>
    <row r="179" spans="1:7" ht="15" customHeight="1" thickBot="1" x14ac:dyDescent="0.35">
      <c r="A179" s="65" t="s">
        <v>82</v>
      </c>
      <c r="B179" s="66"/>
      <c r="C179" s="66"/>
      <c r="D179" s="66"/>
      <c r="E179" s="66"/>
      <c r="F179" s="67"/>
      <c r="G179" s="31">
        <f>SUM(G169:G177)</f>
        <v>0</v>
      </c>
    </row>
    <row r="213" spans="1:7" ht="15" customHeight="1" x14ac:dyDescent="0.25">
      <c r="A213" s="1" t="s">
        <v>94</v>
      </c>
      <c r="B213" s="2"/>
      <c r="C213" s="2"/>
      <c r="G213" s="3" t="s">
        <v>95</v>
      </c>
    </row>
    <row r="214" spans="1:7" ht="15" customHeight="1" x14ac:dyDescent="0.25">
      <c r="A214" s="68" t="s">
        <v>0</v>
      </c>
      <c r="B214" s="68"/>
      <c r="C214" s="68"/>
      <c r="D214" s="68"/>
      <c r="E214" s="68"/>
      <c r="F214" s="68"/>
      <c r="G214" s="68"/>
    </row>
    <row r="215" spans="1:7" ht="15" customHeight="1" x14ac:dyDescent="0.25">
      <c r="A215" s="69" t="s">
        <v>1</v>
      </c>
      <c r="B215" s="69"/>
      <c r="C215" s="69"/>
      <c r="D215" s="69"/>
      <c r="E215" s="69"/>
      <c r="F215" s="69"/>
      <c r="G215" s="69"/>
    </row>
    <row r="216" spans="1:7" ht="15" customHeight="1" x14ac:dyDescent="0.25">
      <c r="A216" s="68" t="s">
        <v>64</v>
      </c>
      <c r="B216" s="68"/>
      <c r="C216" s="68"/>
      <c r="D216" s="68"/>
      <c r="E216" s="68"/>
      <c r="F216" s="68"/>
      <c r="G216" s="68"/>
    </row>
    <row r="217" spans="1:7" ht="15" customHeight="1" x14ac:dyDescent="0.25">
      <c r="A217" s="70" t="s">
        <v>49</v>
      </c>
      <c r="B217" s="71"/>
      <c r="C217" s="71"/>
      <c r="D217" s="71"/>
      <c r="E217" s="71"/>
      <c r="F217" s="71"/>
      <c r="G217" s="71"/>
    </row>
    <row r="218" spans="1:7" ht="15" customHeight="1" x14ac:dyDescent="0.25">
      <c r="A218" s="72" t="s">
        <v>2</v>
      </c>
      <c r="B218" s="72"/>
      <c r="C218" s="72"/>
      <c r="D218" s="72"/>
      <c r="E218" s="72"/>
      <c r="F218" s="72"/>
      <c r="G218" s="72"/>
    </row>
    <row r="219" spans="1:7" ht="15" customHeight="1" x14ac:dyDescent="0.25">
      <c r="A219" s="7"/>
      <c r="B219" s="4"/>
      <c r="C219" s="4"/>
      <c r="D219" s="4"/>
      <c r="E219" s="4"/>
      <c r="F219" s="4"/>
      <c r="G219" s="4"/>
    </row>
    <row r="220" spans="1:7" ht="15" customHeight="1" x14ac:dyDescent="0.3">
      <c r="A220" s="8" t="s">
        <v>3</v>
      </c>
      <c r="B220" s="9" t="s">
        <v>4</v>
      </c>
      <c r="C220" s="10" t="s">
        <v>4</v>
      </c>
      <c r="D220" s="11" t="s">
        <v>5</v>
      </c>
      <c r="E220" s="12" t="s">
        <v>6</v>
      </c>
      <c r="F220" s="13" t="s">
        <v>7</v>
      </c>
      <c r="G220" s="12" t="s">
        <v>8</v>
      </c>
    </row>
    <row r="221" spans="1:7" ht="15" customHeight="1" x14ac:dyDescent="0.3">
      <c r="A221" s="14" t="s">
        <v>9</v>
      </c>
      <c r="B221" s="15" t="s">
        <v>9</v>
      </c>
      <c r="C221" s="16" t="s">
        <v>10</v>
      </c>
      <c r="D221" s="17" t="s">
        <v>11</v>
      </c>
      <c r="E221" s="18" t="s">
        <v>12</v>
      </c>
      <c r="F221" s="19" t="s">
        <v>13</v>
      </c>
      <c r="G221" s="18" t="s">
        <v>13</v>
      </c>
    </row>
    <row r="222" spans="1:7" ht="15" customHeight="1" x14ac:dyDescent="0.3">
      <c r="A222" s="20">
        <v>1</v>
      </c>
      <c r="B222" s="21">
        <v>202</v>
      </c>
      <c r="C222" s="22" t="s">
        <v>73</v>
      </c>
      <c r="D222" s="21" t="s">
        <v>14</v>
      </c>
      <c r="E222" s="23">
        <v>7111</v>
      </c>
      <c r="F222" s="24">
        <v>0</v>
      </c>
      <c r="G222" s="25">
        <f t="shared" ref="G222:G228" si="11">E222*F222</f>
        <v>0</v>
      </c>
    </row>
    <row r="223" spans="1:7" ht="15" customHeight="1" x14ac:dyDescent="0.3">
      <c r="A223" s="20">
        <v>2</v>
      </c>
      <c r="B223" s="26">
        <v>203</v>
      </c>
      <c r="C223" s="22" t="s">
        <v>15</v>
      </c>
      <c r="D223" s="21" t="s">
        <v>16</v>
      </c>
      <c r="E223" s="23">
        <v>3</v>
      </c>
      <c r="F223" s="24">
        <v>0</v>
      </c>
      <c r="G223" s="25">
        <f t="shared" si="11"/>
        <v>0</v>
      </c>
    </row>
    <row r="224" spans="1:7" ht="15" customHeight="1" x14ac:dyDescent="0.3">
      <c r="A224" s="20">
        <v>5</v>
      </c>
      <c r="B224" s="26">
        <v>403</v>
      </c>
      <c r="C224" s="22" t="s">
        <v>19</v>
      </c>
      <c r="D224" s="21" t="s">
        <v>18</v>
      </c>
      <c r="E224" s="23">
        <v>125</v>
      </c>
      <c r="F224" s="24">
        <v>0</v>
      </c>
      <c r="G224" s="25">
        <f t="shared" si="11"/>
        <v>0</v>
      </c>
    </row>
    <row r="225" spans="1:7" ht="15" customHeight="1" x14ac:dyDescent="0.3">
      <c r="A225" s="20">
        <v>6</v>
      </c>
      <c r="B225" s="26">
        <v>403</v>
      </c>
      <c r="C225" s="22" t="s">
        <v>72</v>
      </c>
      <c r="D225" s="21" t="s">
        <v>70</v>
      </c>
      <c r="E225" s="23">
        <f>E226*2.1/16</f>
        <v>157.10625000000002</v>
      </c>
      <c r="F225" s="24">
        <v>0</v>
      </c>
      <c r="G225" s="25">
        <f t="shared" si="11"/>
        <v>0</v>
      </c>
    </row>
    <row r="226" spans="1:7" ht="15" customHeight="1" x14ac:dyDescent="0.3">
      <c r="A226" s="20">
        <v>7</v>
      </c>
      <c r="B226" s="26">
        <v>403</v>
      </c>
      <c r="C226" s="22" t="s">
        <v>75</v>
      </c>
      <c r="D226" s="21" t="s">
        <v>18</v>
      </c>
      <c r="E226" s="23">
        <v>1197</v>
      </c>
      <c r="F226" s="24">
        <v>0</v>
      </c>
      <c r="G226" s="25">
        <f t="shared" si="11"/>
        <v>0</v>
      </c>
    </row>
    <row r="227" spans="1:7" ht="15" customHeight="1" x14ac:dyDescent="0.3">
      <c r="A227" s="20">
        <v>8</v>
      </c>
      <c r="B227" s="26">
        <v>407</v>
      </c>
      <c r="C227" s="22" t="s">
        <v>20</v>
      </c>
      <c r="D227" s="21" t="s">
        <v>21</v>
      </c>
      <c r="E227" s="23">
        <v>569</v>
      </c>
      <c r="F227" s="24">
        <v>0</v>
      </c>
      <c r="G227" s="25">
        <f t="shared" si="11"/>
        <v>0</v>
      </c>
    </row>
    <row r="228" spans="1:7" ht="15" customHeight="1" x14ac:dyDescent="0.3">
      <c r="A228" s="20">
        <v>9</v>
      </c>
      <c r="B228" s="26">
        <v>614</v>
      </c>
      <c r="C228" s="22" t="s">
        <v>22</v>
      </c>
      <c r="D228" s="21" t="s">
        <v>23</v>
      </c>
      <c r="E228" s="23">
        <v>16</v>
      </c>
      <c r="F228" s="24">
        <v>0</v>
      </c>
      <c r="G228" s="25">
        <f t="shared" si="11"/>
        <v>0</v>
      </c>
    </row>
    <row r="229" spans="1:7" ht="15" customHeight="1" x14ac:dyDescent="0.3">
      <c r="A229" s="20">
        <v>10</v>
      </c>
      <c r="B229" s="21">
        <v>626</v>
      </c>
      <c r="C229" s="22" t="s">
        <v>24</v>
      </c>
      <c r="D229" s="21" t="s">
        <v>69</v>
      </c>
      <c r="E229" s="23">
        <v>1</v>
      </c>
      <c r="F229" s="24">
        <v>0</v>
      </c>
      <c r="G229" s="29">
        <f>E229*F229</f>
        <v>0</v>
      </c>
    </row>
    <row r="230" spans="1:7" ht="15" customHeight="1" x14ac:dyDescent="0.3">
      <c r="A230" s="20">
        <v>11</v>
      </c>
      <c r="B230" s="26">
        <v>627</v>
      </c>
      <c r="C230" s="22" t="s">
        <v>25</v>
      </c>
      <c r="D230" s="21" t="s">
        <v>26</v>
      </c>
      <c r="E230" s="23">
        <v>132</v>
      </c>
      <c r="F230" s="24">
        <v>0</v>
      </c>
      <c r="G230" s="25">
        <f t="shared" ref="G230:G231" si="12">E230*F230</f>
        <v>0</v>
      </c>
    </row>
    <row r="231" spans="1:7" ht="15" customHeight="1" thickBot="1" x14ac:dyDescent="0.35">
      <c r="A231" s="20">
        <v>14</v>
      </c>
      <c r="B231" s="26">
        <v>630</v>
      </c>
      <c r="C231" s="22" t="s">
        <v>77</v>
      </c>
      <c r="D231" s="21" t="s">
        <v>69</v>
      </c>
      <c r="E231" s="23">
        <v>1</v>
      </c>
      <c r="F231" s="57">
        <v>0</v>
      </c>
      <c r="G231" s="58">
        <f t="shared" si="12"/>
        <v>0</v>
      </c>
    </row>
    <row r="232" spans="1:7" ht="15" customHeight="1" thickBot="1" x14ac:dyDescent="0.35">
      <c r="A232" s="65" t="s">
        <v>32</v>
      </c>
      <c r="B232" s="66"/>
      <c r="C232" s="66"/>
      <c r="D232" s="66"/>
      <c r="E232" s="66"/>
      <c r="F232" s="67"/>
      <c r="G232" s="31">
        <f>SUM(G222:G230)</f>
        <v>0</v>
      </c>
    </row>
    <row r="266" spans="1:7" ht="15" customHeight="1" x14ac:dyDescent="0.25">
      <c r="A266" s="1" t="s">
        <v>94</v>
      </c>
      <c r="B266" s="2"/>
      <c r="C266" s="2"/>
      <c r="G266" s="3" t="s">
        <v>95</v>
      </c>
    </row>
    <row r="267" spans="1:7" ht="15" customHeight="1" x14ac:dyDescent="0.25">
      <c r="A267" s="68" t="s">
        <v>0</v>
      </c>
      <c r="B267" s="68"/>
      <c r="C267" s="68"/>
      <c r="D267" s="68"/>
      <c r="E267" s="68"/>
      <c r="F267" s="68"/>
      <c r="G267" s="68"/>
    </row>
    <row r="268" spans="1:7" ht="15" customHeight="1" x14ac:dyDescent="0.25">
      <c r="A268" s="69" t="s">
        <v>1</v>
      </c>
      <c r="B268" s="69"/>
      <c r="C268" s="69"/>
      <c r="D268" s="69"/>
      <c r="E268" s="69"/>
      <c r="F268" s="69"/>
      <c r="G268" s="69"/>
    </row>
    <row r="269" spans="1:7" ht="15" customHeight="1" x14ac:dyDescent="0.25">
      <c r="A269" s="68" t="s">
        <v>64</v>
      </c>
      <c r="B269" s="68"/>
      <c r="C269" s="68"/>
      <c r="D269" s="68"/>
      <c r="E269" s="68"/>
      <c r="F269" s="68"/>
      <c r="G269" s="68"/>
    </row>
    <row r="270" spans="1:7" ht="15" customHeight="1" x14ac:dyDescent="0.25">
      <c r="A270" s="70" t="s">
        <v>50</v>
      </c>
      <c r="B270" s="71"/>
      <c r="C270" s="71"/>
      <c r="D270" s="71"/>
      <c r="E270" s="71"/>
      <c r="F270" s="71"/>
      <c r="G270" s="71"/>
    </row>
    <row r="271" spans="1:7" ht="15" customHeight="1" x14ac:dyDescent="0.25">
      <c r="A271" s="72" t="s">
        <v>2</v>
      </c>
      <c r="B271" s="72"/>
      <c r="C271" s="72"/>
      <c r="D271" s="72"/>
      <c r="E271" s="72"/>
      <c r="F271" s="72"/>
      <c r="G271" s="72"/>
    </row>
    <row r="272" spans="1:7" ht="15" customHeight="1" x14ac:dyDescent="0.25">
      <c r="A272" s="7"/>
      <c r="B272" s="4"/>
      <c r="C272" s="4"/>
      <c r="D272" s="4"/>
      <c r="E272" s="4"/>
      <c r="F272" s="4"/>
      <c r="G272" s="4"/>
    </row>
    <row r="273" spans="1:8" ht="15" customHeight="1" x14ac:dyDescent="0.3">
      <c r="A273" s="8" t="s">
        <v>3</v>
      </c>
      <c r="B273" s="9" t="s">
        <v>4</v>
      </c>
      <c r="C273" s="10" t="s">
        <v>4</v>
      </c>
      <c r="D273" s="11" t="s">
        <v>5</v>
      </c>
      <c r="E273" s="12" t="s">
        <v>6</v>
      </c>
      <c r="F273" s="13" t="s">
        <v>7</v>
      </c>
      <c r="G273" s="12" t="s">
        <v>8</v>
      </c>
    </row>
    <row r="274" spans="1:8" ht="15" customHeight="1" x14ac:dyDescent="0.3">
      <c r="A274" s="14" t="s">
        <v>9</v>
      </c>
      <c r="B274" s="15" t="s">
        <v>9</v>
      </c>
      <c r="C274" s="16" t="s">
        <v>10</v>
      </c>
      <c r="D274" s="17" t="s">
        <v>11</v>
      </c>
      <c r="E274" s="18" t="s">
        <v>12</v>
      </c>
      <c r="F274" s="19" t="s">
        <v>13</v>
      </c>
      <c r="G274" s="18" t="s">
        <v>13</v>
      </c>
    </row>
    <row r="275" spans="1:8" ht="15" customHeight="1" x14ac:dyDescent="0.3">
      <c r="A275" s="20">
        <v>1</v>
      </c>
      <c r="B275" s="21">
        <v>202</v>
      </c>
      <c r="C275" s="22" t="s">
        <v>74</v>
      </c>
      <c r="D275" s="21" t="s">
        <v>14</v>
      </c>
      <c r="E275" s="23">
        <v>28982</v>
      </c>
      <c r="F275" s="24">
        <v>0</v>
      </c>
      <c r="G275" s="25">
        <f t="shared" ref="G275:G283" si="13">E275*F275</f>
        <v>0</v>
      </c>
    </row>
    <row r="276" spans="1:8" ht="15" customHeight="1" x14ac:dyDescent="0.3">
      <c r="A276" s="20">
        <v>2</v>
      </c>
      <c r="B276" s="26">
        <v>203</v>
      </c>
      <c r="C276" s="22" t="s">
        <v>15</v>
      </c>
      <c r="D276" s="21" t="s">
        <v>16</v>
      </c>
      <c r="E276" s="23">
        <v>6</v>
      </c>
      <c r="F276" s="24">
        <v>0</v>
      </c>
      <c r="G276" s="25">
        <f t="shared" si="13"/>
        <v>0</v>
      </c>
    </row>
    <row r="277" spans="1:8" ht="15" customHeight="1" x14ac:dyDescent="0.3">
      <c r="A277" s="20">
        <v>3</v>
      </c>
      <c r="B277" s="21">
        <v>203</v>
      </c>
      <c r="C277" s="22" t="s">
        <v>17</v>
      </c>
      <c r="D277" s="21" t="s">
        <v>18</v>
      </c>
      <c r="E277" s="23">
        <v>631</v>
      </c>
      <c r="F277" s="24">
        <v>0</v>
      </c>
      <c r="G277" s="25">
        <f t="shared" si="13"/>
        <v>0</v>
      </c>
    </row>
    <row r="278" spans="1:8" ht="15" customHeight="1" x14ac:dyDescent="0.3">
      <c r="A278" s="20">
        <v>4</v>
      </c>
      <c r="B278" s="26">
        <v>403</v>
      </c>
      <c r="C278" s="22" t="s">
        <v>19</v>
      </c>
      <c r="D278" s="21" t="s">
        <v>18</v>
      </c>
      <c r="E278" s="23">
        <v>350</v>
      </c>
      <c r="F278" s="24">
        <v>0</v>
      </c>
      <c r="G278" s="25">
        <f t="shared" si="13"/>
        <v>0</v>
      </c>
    </row>
    <row r="279" spans="1:8" ht="15" customHeight="1" x14ac:dyDescent="0.3">
      <c r="A279" s="20">
        <v>5</v>
      </c>
      <c r="B279" s="26">
        <v>403</v>
      </c>
      <c r="C279" s="22" t="s">
        <v>79</v>
      </c>
      <c r="D279" s="21" t="s">
        <v>18</v>
      </c>
      <c r="E279" s="23">
        <v>260</v>
      </c>
      <c r="F279" s="24">
        <v>0</v>
      </c>
      <c r="G279" s="25">
        <f t="shared" ref="G279" si="14">E279*F279</f>
        <v>0</v>
      </c>
      <c r="H279" s="63"/>
    </row>
    <row r="280" spans="1:8" ht="15" customHeight="1" x14ac:dyDescent="0.3">
      <c r="A280" s="20">
        <v>6</v>
      </c>
      <c r="B280" s="26">
        <v>403</v>
      </c>
      <c r="C280" s="22" t="s">
        <v>72</v>
      </c>
      <c r="D280" s="21" t="s">
        <v>70</v>
      </c>
      <c r="E280" s="23">
        <f>E281*2.1/16</f>
        <v>320.11875000000003</v>
      </c>
      <c r="F280" s="24">
        <v>0</v>
      </c>
      <c r="G280" s="25">
        <f t="shared" si="13"/>
        <v>0</v>
      </c>
    </row>
    <row r="281" spans="1:8" ht="15" customHeight="1" x14ac:dyDescent="0.3">
      <c r="A281" s="20">
        <v>7</v>
      </c>
      <c r="B281" s="26">
        <v>403</v>
      </c>
      <c r="C281" s="22" t="s">
        <v>90</v>
      </c>
      <c r="D281" s="21" t="s">
        <v>18</v>
      </c>
      <c r="E281" s="23">
        <v>2439</v>
      </c>
      <c r="F281" s="24">
        <v>0</v>
      </c>
      <c r="G281" s="25">
        <f t="shared" si="13"/>
        <v>0</v>
      </c>
    </row>
    <row r="282" spans="1:8" ht="15" customHeight="1" x14ac:dyDescent="0.3">
      <c r="A282" s="20">
        <v>8</v>
      </c>
      <c r="B282" s="26">
        <v>407</v>
      </c>
      <c r="C282" s="22" t="s">
        <v>20</v>
      </c>
      <c r="D282" s="21" t="s">
        <v>21</v>
      </c>
      <c r="E282" s="23">
        <v>2319</v>
      </c>
      <c r="F282" s="24">
        <v>0</v>
      </c>
      <c r="G282" s="25">
        <f t="shared" si="13"/>
        <v>0</v>
      </c>
    </row>
    <row r="283" spans="1:8" ht="15" customHeight="1" x14ac:dyDescent="0.3">
      <c r="A283" s="20">
        <v>9</v>
      </c>
      <c r="B283" s="26">
        <v>614</v>
      </c>
      <c r="C283" s="22" t="s">
        <v>22</v>
      </c>
      <c r="D283" s="21" t="s">
        <v>23</v>
      </c>
      <c r="E283" s="23">
        <v>20</v>
      </c>
      <c r="F283" s="24">
        <v>0</v>
      </c>
      <c r="G283" s="25">
        <f t="shared" si="13"/>
        <v>0</v>
      </c>
    </row>
    <row r="284" spans="1:8" ht="15" customHeight="1" x14ac:dyDescent="0.3">
      <c r="A284" s="20">
        <v>10</v>
      </c>
      <c r="B284" s="21">
        <v>626</v>
      </c>
      <c r="C284" s="22" t="s">
        <v>24</v>
      </c>
      <c r="D284" s="21" t="s">
        <v>69</v>
      </c>
      <c r="E284" s="23">
        <v>1</v>
      </c>
      <c r="F284" s="24">
        <v>0</v>
      </c>
      <c r="G284" s="29">
        <f>E284*F284</f>
        <v>0</v>
      </c>
    </row>
    <row r="285" spans="1:8" ht="15" customHeight="1" x14ac:dyDescent="0.3">
      <c r="A285" s="20">
        <v>11</v>
      </c>
      <c r="B285" s="26">
        <v>627</v>
      </c>
      <c r="C285" s="22" t="s">
        <v>25</v>
      </c>
      <c r="D285" s="21" t="s">
        <v>26</v>
      </c>
      <c r="E285" s="23">
        <v>400</v>
      </c>
      <c r="F285" s="24">
        <v>0</v>
      </c>
      <c r="G285" s="25">
        <f t="shared" ref="G285:G288" si="15">E285*F285</f>
        <v>0</v>
      </c>
    </row>
    <row r="286" spans="1:8" ht="15" customHeight="1" x14ac:dyDescent="0.3">
      <c r="A286" s="20">
        <v>12</v>
      </c>
      <c r="B286" s="26">
        <v>627</v>
      </c>
      <c r="C286" s="22" t="s">
        <v>27</v>
      </c>
      <c r="D286" s="21" t="s">
        <v>21</v>
      </c>
      <c r="E286" s="23">
        <v>80</v>
      </c>
      <c r="F286" s="24">
        <v>0</v>
      </c>
      <c r="G286" s="25">
        <f t="shared" si="15"/>
        <v>0</v>
      </c>
    </row>
    <row r="287" spans="1:8" ht="15" customHeight="1" x14ac:dyDescent="0.3">
      <c r="A287" s="20">
        <v>13</v>
      </c>
      <c r="B287" s="26">
        <v>627</v>
      </c>
      <c r="C287" s="22" t="s">
        <v>28</v>
      </c>
      <c r="D287" s="21" t="s">
        <v>21</v>
      </c>
      <c r="E287" s="23">
        <v>70</v>
      </c>
      <c r="F287" s="24">
        <v>0</v>
      </c>
      <c r="G287" s="25">
        <f t="shared" si="15"/>
        <v>0</v>
      </c>
    </row>
    <row r="288" spans="1:8" ht="15" customHeight="1" thickBot="1" x14ac:dyDescent="0.35">
      <c r="A288" s="20">
        <v>14</v>
      </c>
      <c r="B288" s="26">
        <v>630</v>
      </c>
      <c r="C288" s="22" t="s">
        <v>77</v>
      </c>
      <c r="D288" s="21" t="s">
        <v>69</v>
      </c>
      <c r="E288" s="23">
        <v>1</v>
      </c>
      <c r="F288" s="57">
        <v>0</v>
      </c>
      <c r="G288" s="58">
        <f t="shared" si="15"/>
        <v>0</v>
      </c>
    </row>
    <row r="289" spans="1:7" ht="15" customHeight="1" thickBot="1" x14ac:dyDescent="0.35">
      <c r="A289" s="65" t="s">
        <v>83</v>
      </c>
      <c r="B289" s="66"/>
      <c r="C289" s="66"/>
      <c r="D289" s="66"/>
      <c r="E289" s="66"/>
      <c r="F289" s="67"/>
      <c r="G289" s="31">
        <f>SUM(G275:G287)</f>
        <v>0</v>
      </c>
    </row>
    <row r="319" spans="1:7" ht="15" customHeight="1" x14ac:dyDescent="0.25">
      <c r="A319" s="1" t="s">
        <v>94</v>
      </c>
      <c r="B319" s="2"/>
      <c r="C319" s="2"/>
      <c r="G319" s="3" t="s">
        <v>95</v>
      </c>
    </row>
    <row r="320" spans="1:7" ht="15" customHeight="1" x14ac:dyDescent="0.25">
      <c r="A320" s="68" t="s">
        <v>0</v>
      </c>
      <c r="B320" s="68"/>
      <c r="C320" s="68"/>
      <c r="D320" s="68"/>
      <c r="E320" s="68"/>
      <c r="F320" s="68"/>
      <c r="G320" s="68"/>
    </row>
    <row r="321" spans="1:8" ht="15" customHeight="1" x14ac:dyDescent="0.25">
      <c r="A321" s="69" t="s">
        <v>1</v>
      </c>
      <c r="B321" s="69"/>
      <c r="C321" s="69"/>
      <c r="D321" s="69"/>
      <c r="E321" s="69"/>
      <c r="F321" s="69"/>
      <c r="G321" s="69"/>
    </row>
    <row r="322" spans="1:8" ht="15" customHeight="1" x14ac:dyDescent="0.25">
      <c r="A322" s="68" t="s">
        <v>64</v>
      </c>
      <c r="B322" s="68"/>
      <c r="C322" s="68"/>
      <c r="D322" s="68"/>
      <c r="E322" s="68"/>
      <c r="F322" s="68"/>
      <c r="G322" s="68"/>
    </row>
    <row r="323" spans="1:8" ht="15" customHeight="1" x14ac:dyDescent="0.25">
      <c r="A323" s="70" t="s">
        <v>51</v>
      </c>
      <c r="B323" s="71"/>
      <c r="C323" s="71"/>
      <c r="D323" s="71"/>
      <c r="E323" s="71"/>
      <c r="F323" s="71"/>
      <c r="G323" s="71"/>
    </row>
    <row r="324" spans="1:8" ht="15" customHeight="1" x14ac:dyDescent="0.25">
      <c r="A324" s="72" t="s">
        <v>2</v>
      </c>
      <c r="B324" s="72"/>
      <c r="C324" s="72"/>
      <c r="D324" s="72"/>
      <c r="E324" s="72"/>
      <c r="F324" s="72"/>
      <c r="G324" s="72"/>
    </row>
    <row r="325" spans="1:8" ht="15" customHeight="1" x14ac:dyDescent="0.25">
      <c r="A325" s="7"/>
      <c r="B325" s="4"/>
      <c r="C325" s="4"/>
      <c r="D325" s="4"/>
      <c r="E325" s="4"/>
      <c r="F325" s="4"/>
      <c r="G325" s="4"/>
    </row>
    <row r="326" spans="1:8" ht="15" customHeight="1" x14ac:dyDescent="0.3">
      <c r="A326" s="8" t="s">
        <v>3</v>
      </c>
      <c r="B326" s="9" t="s">
        <v>4</v>
      </c>
      <c r="C326" s="10" t="s">
        <v>4</v>
      </c>
      <c r="D326" s="11" t="s">
        <v>5</v>
      </c>
      <c r="E326" s="12" t="s">
        <v>6</v>
      </c>
      <c r="F326" s="13" t="s">
        <v>7</v>
      </c>
      <c r="G326" s="12" t="s">
        <v>8</v>
      </c>
    </row>
    <row r="327" spans="1:8" ht="15" customHeight="1" x14ac:dyDescent="0.3">
      <c r="A327" s="14" t="s">
        <v>9</v>
      </c>
      <c r="B327" s="15" t="s">
        <v>9</v>
      </c>
      <c r="C327" s="16" t="s">
        <v>10</v>
      </c>
      <c r="D327" s="17" t="s">
        <v>11</v>
      </c>
      <c r="E327" s="18" t="s">
        <v>12</v>
      </c>
      <c r="F327" s="19" t="s">
        <v>13</v>
      </c>
      <c r="G327" s="18" t="s">
        <v>13</v>
      </c>
    </row>
    <row r="328" spans="1:8" ht="15" customHeight="1" x14ac:dyDescent="0.3">
      <c r="A328" s="20">
        <v>1</v>
      </c>
      <c r="B328" s="21">
        <v>202</v>
      </c>
      <c r="C328" s="22" t="s">
        <v>71</v>
      </c>
      <c r="D328" s="21" t="s">
        <v>14</v>
      </c>
      <c r="E328" s="23">
        <v>22410</v>
      </c>
      <c r="F328" s="24">
        <v>0</v>
      </c>
      <c r="G328" s="25">
        <f t="shared" ref="G328:G336" si="16">E328*F328</f>
        <v>0</v>
      </c>
    </row>
    <row r="329" spans="1:8" ht="15" customHeight="1" x14ac:dyDescent="0.3">
      <c r="A329" s="20">
        <v>2</v>
      </c>
      <c r="B329" s="26">
        <v>203</v>
      </c>
      <c r="C329" s="22" t="s">
        <v>15</v>
      </c>
      <c r="D329" s="21" t="s">
        <v>16</v>
      </c>
      <c r="E329" s="23">
        <v>8</v>
      </c>
      <c r="F329" s="24">
        <v>0</v>
      </c>
      <c r="G329" s="25">
        <f t="shared" si="16"/>
        <v>0</v>
      </c>
    </row>
    <row r="330" spans="1:8" ht="15" customHeight="1" x14ac:dyDescent="0.3">
      <c r="A330" s="20">
        <v>3</v>
      </c>
      <c r="B330" s="21">
        <v>203</v>
      </c>
      <c r="C330" s="22" t="s">
        <v>17</v>
      </c>
      <c r="D330" s="21" t="s">
        <v>18</v>
      </c>
      <c r="E330" s="23">
        <v>698</v>
      </c>
      <c r="F330" s="24">
        <v>0</v>
      </c>
      <c r="G330" s="25">
        <f t="shared" si="16"/>
        <v>0</v>
      </c>
    </row>
    <row r="331" spans="1:8" ht="15" customHeight="1" x14ac:dyDescent="0.3">
      <c r="A331" s="20">
        <v>4</v>
      </c>
      <c r="B331" s="26">
        <v>403</v>
      </c>
      <c r="C331" s="22" t="s">
        <v>19</v>
      </c>
      <c r="D331" s="21" t="s">
        <v>18</v>
      </c>
      <c r="E331" s="23">
        <v>350</v>
      </c>
      <c r="F331" s="24">
        <v>0</v>
      </c>
      <c r="G331" s="25">
        <f t="shared" si="16"/>
        <v>0</v>
      </c>
    </row>
    <row r="332" spans="1:8" ht="15" customHeight="1" x14ac:dyDescent="0.3">
      <c r="A332" s="20">
        <v>5</v>
      </c>
      <c r="B332" s="26">
        <v>403</v>
      </c>
      <c r="C332" s="22" t="s">
        <v>79</v>
      </c>
      <c r="D332" s="21" t="s">
        <v>18</v>
      </c>
      <c r="E332" s="23">
        <v>400</v>
      </c>
      <c r="F332" s="24">
        <v>0</v>
      </c>
      <c r="G332" s="25">
        <f t="shared" ref="G332" si="17">E332*F332</f>
        <v>0</v>
      </c>
      <c r="H332" s="63"/>
    </row>
    <row r="333" spans="1:8" ht="15" customHeight="1" x14ac:dyDescent="0.3">
      <c r="A333" s="20">
        <v>6</v>
      </c>
      <c r="B333" s="26">
        <v>403</v>
      </c>
      <c r="C333" s="22" t="s">
        <v>72</v>
      </c>
      <c r="D333" s="21" t="s">
        <v>70</v>
      </c>
      <c r="E333" s="23">
        <f>E334*2.1/16</f>
        <v>329.96250000000003</v>
      </c>
      <c r="F333" s="24">
        <v>0</v>
      </c>
      <c r="G333" s="25">
        <f t="shared" si="16"/>
        <v>0</v>
      </c>
    </row>
    <row r="334" spans="1:8" ht="15" customHeight="1" x14ac:dyDescent="0.3">
      <c r="A334" s="20">
        <v>7</v>
      </c>
      <c r="B334" s="26">
        <v>403</v>
      </c>
      <c r="C334" s="22" t="s">
        <v>76</v>
      </c>
      <c r="D334" s="21" t="s">
        <v>18</v>
      </c>
      <c r="E334" s="23">
        <v>2514</v>
      </c>
      <c r="F334" s="24">
        <v>0</v>
      </c>
      <c r="G334" s="25">
        <f t="shared" si="16"/>
        <v>0</v>
      </c>
    </row>
    <row r="335" spans="1:8" ht="15" customHeight="1" x14ac:dyDescent="0.3">
      <c r="A335" s="20">
        <v>8</v>
      </c>
      <c r="B335" s="26">
        <v>407</v>
      </c>
      <c r="C335" s="22" t="s">
        <v>20</v>
      </c>
      <c r="D335" s="21" t="s">
        <v>21</v>
      </c>
      <c r="E335" s="23">
        <v>1793</v>
      </c>
      <c r="F335" s="24">
        <v>0</v>
      </c>
      <c r="G335" s="25">
        <f t="shared" si="16"/>
        <v>0</v>
      </c>
    </row>
    <row r="336" spans="1:8" ht="15" customHeight="1" x14ac:dyDescent="0.3">
      <c r="A336" s="20">
        <v>9</v>
      </c>
      <c r="B336" s="26">
        <v>614</v>
      </c>
      <c r="C336" s="22" t="s">
        <v>22</v>
      </c>
      <c r="D336" s="21" t="s">
        <v>23</v>
      </c>
      <c r="E336" s="23">
        <v>18</v>
      </c>
      <c r="F336" s="24">
        <v>0</v>
      </c>
      <c r="G336" s="25">
        <f t="shared" si="16"/>
        <v>0</v>
      </c>
    </row>
    <row r="337" spans="1:7" ht="15" customHeight="1" x14ac:dyDescent="0.3">
      <c r="A337" s="20">
        <v>10</v>
      </c>
      <c r="B337" s="21">
        <v>626</v>
      </c>
      <c r="C337" s="22" t="s">
        <v>24</v>
      </c>
      <c r="D337" s="21" t="s">
        <v>69</v>
      </c>
      <c r="E337" s="23">
        <v>1</v>
      </c>
      <c r="F337" s="24">
        <v>0</v>
      </c>
      <c r="G337" s="29">
        <f>E337*F337</f>
        <v>0</v>
      </c>
    </row>
    <row r="338" spans="1:7" ht="15" customHeight="1" x14ac:dyDescent="0.3">
      <c r="A338" s="20">
        <v>11</v>
      </c>
      <c r="B338" s="26">
        <v>627</v>
      </c>
      <c r="C338" s="22" t="s">
        <v>27</v>
      </c>
      <c r="D338" s="21" t="s">
        <v>21</v>
      </c>
      <c r="E338" s="23">
        <v>125</v>
      </c>
      <c r="F338" s="24">
        <v>0</v>
      </c>
      <c r="G338" s="25">
        <f t="shared" ref="G338:G340" si="18">E338*F338</f>
        <v>0</v>
      </c>
    </row>
    <row r="339" spans="1:7" ht="15" customHeight="1" x14ac:dyDescent="0.3">
      <c r="A339" s="20">
        <v>12</v>
      </c>
      <c r="B339" s="26">
        <v>627</v>
      </c>
      <c r="C339" s="22" t="s">
        <v>28</v>
      </c>
      <c r="D339" s="21" t="s">
        <v>21</v>
      </c>
      <c r="E339" s="23">
        <v>103</v>
      </c>
      <c r="F339" s="24">
        <v>0</v>
      </c>
      <c r="G339" s="25">
        <f t="shared" si="18"/>
        <v>0</v>
      </c>
    </row>
    <row r="340" spans="1:7" ht="15" customHeight="1" thickBot="1" x14ac:dyDescent="0.35">
      <c r="A340" s="20">
        <v>13</v>
      </c>
      <c r="B340" s="26">
        <v>630</v>
      </c>
      <c r="C340" s="22" t="s">
        <v>77</v>
      </c>
      <c r="D340" s="21" t="s">
        <v>69</v>
      </c>
      <c r="E340" s="23">
        <v>1</v>
      </c>
      <c r="F340" s="57">
        <v>0</v>
      </c>
      <c r="G340" s="58">
        <f t="shared" si="18"/>
        <v>0</v>
      </c>
    </row>
    <row r="341" spans="1:7" ht="15" customHeight="1" thickBot="1" x14ac:dyDescent="0.35">
      <c r="A341" s="65" t="s">
        <v>85</v>
      </c>
      <c r="B341" s="66"/>
      <c r="C341" s="66"/>
      <c r="D341" s="66"/>
      <c r="E341" s="66"/>
      <c r="F341" s="67"/>
      <c r="G341" s="31">
        <f>SUM(G328:G339)</f>
        <v>0</v>
      </c>
    </row>
    <row r="372" spans="1:7" ht="15" customHeight="1" x14ac:dyDescent="0.25">
      <c r="A372" s="1" t="s">
        <v>94</v>
      </c>
      <c r="B372" s="2"/>
      <c r="C372" s="2"/>
      <c r="G372" s="3" t="s">
        <v>95</v>
      </c>
    </row>
    <row r="373" spans="1:7" ht="15" customHeight="1" x14ac:dyDescent="0.25">
      <c r="A373" s="68" t="s">
        <v>0</v>
      </c>
      <c r="B373" s="68"/>
      <c r="C373" s="68"/>
      <c r="D373" s="68"/>
      <c r="E373" s="68"/>
      <c r="F373" s="68"/>
      <c r="G373" s="68"/>
    </row>
    <row r="374" spans="1:7" ht="15" customHeight="1" x14ac:dyDescent="0.25">
      <c r="A374" s="69" t="s">
        <v>1</v>
      </c>
      <c r="B374" s="69"/>
      <c r="C374" s="69"/>
      <c r="D374" s="69"/>
      <c r="E374" s="69"/>
      <c r="F374" s="69"/>
      <c r="G374" s="69"/>
    </row>
    <row r="375" spans="1:7" ht="15" customHeight="1" x14ac:dyDescent="0.25">
      <c r="A375" s="68" t="s">
        <v>64</v>
      </c>
      <c r="B375" s="68"/>
      <c r="C375" s="68"/>
      <c r="D375" s="68"/>
      <c r="E375" s="68"/>
      <c r="F375" s="68"/>
      <c r="G375" s="68"/>
    </row>
    <row r="376" spans="1:7" ht="15" customHeight="1" x14ac:dyDescent="0.25">
      <c r="A376" s="70" t="s">
        <v>54</v>
      </c>
      <c r="B376" s="71"/>
      <c r="C376" s="71"/>
      <c r="D376" s="71"/>
      <c r="E376" s="71"/>
      <c r="F376" s="71"/>
      <c r="G376" s="71"/>
    </row>
    <row r="377" spans="1:7" ht="15" customHeight="1" x14ac:dyDescent="0.25">
      <c r="A377" s="72" t="s">
        <v>2</v>
      </c>
      <c r="B377" s="72"/>
      <c r="C377" s="72"/>
      <c r="D377" s="72"/>
      <c r="E377" s="72"/>
      <c r="F377" s="72"/>
      <c r="G377" s="72"/>
    </row>
    <row r="378" spans="1:7" ht="15" customHeight="1" x14ac:dyDescent="0.25">
      <c r="A378" s="7"/>
      <c r="B378" s="4"/>
      <c r="C378" s="4"/>
      <c r="D378" s="4"/>
      <c r="E378" s="4"/>
      <c r="F378" s="4"/>
      <c r="G378" s="4"/>
    </row>
    <row r="379" spans="1:7" ht="15" customHeight="1" x14ac:dyDescent="0.3">
      <c r="A379" s="8" t="s">
        <v>3</v>
      </c>
      <c r="B379" s="9" t="s">
        <v>4</v>
      </c>
      <c r="C379" s="10" t="s">
        <v>4</v>
      </c>
      <c r="D379" s="11" t="s">
        <v>5</v>
      </c>
      <c r="E379" s="12" t="s">
        <v>6</v>
      </c>
      <c r="F379" s="13" t="s">
        <v>7</v>
      </c>
      <c r="G379" s="12" t="s">
        <v>8</v>
      </c>
    </row>
    <row r="380" spans="1:7" ht="15" customHeight="1" x14ac:dyDescent="0.3">
      <c r="A380" s="14" t="s">
        <v>9</v>
      </c>
      <c r="B380" s="15" t="s">
        <v>9</v>
      </c>
      <c r="C380" s="16" t="s">
        <v>10</v>
      </c>
      <c r="D380" s="17" t="s">
        <v>11</v>
      </c>
      <c r="E380" s="18" t="s">
        <v>12</v>
      </c>
      <c r="F380" s="19" t="s">
        <v>13</v>
      </c>
      <c r="G380" s="18" t="s">
        <v>13</v>
      </c>
    </row>
    <row r="381" spans="1:7" ht="15" customHeight="1" x14ac:dyDescent="0.3">
      <c r="A381" s="20">
        <v>1</v>
      </c>
      <c r="B381" s="21">
        <v>202</v>
      </c>
      <c r="C381" s="22" t="s">
        <v>55</v>
      </c>
      <c r="D381" s="21" t="s">
        <v>14</v>
      </c>
      <c r="E381" s="23">
        <v>16427</v>
      </c>
      <c r="F381" s="24">
        <v>0</v>
      </c>
      <c r="G381" s="25">
        <f t="shared" ref="G381:G389" si="19">E381*F381</f>
        <v>0</v>
      </c>
    </row>
    <row r="382" spans="1:7" ht="15" customHeight="1" x14ac:dyDescent="0.3">
      <c r="A382" s="20">
        <v>2</v>
      </c>
      <c r="B382" s="26">
        <v>203</v>
      </c>
      <c r="C382" s="22" t="s">
        <v>15</v>
      </c>
      <c r="D382" s="21" t="s">
        <v>16</v>
      </c>
      <c r="E382" s="23">
        <v>10</v>
      </c>
      <c r="F382" s="24">
        <v>0</v>
      </c>
      <c r="G382" s="25">
        <f t="shared" si="19"/>
        <v>0</v>
      </c>
    </row>
    <row r="383" spans="1:7" ht="15" customHeight="1" x14ac:dyDescent="0.3">
      <c r="A383" s="20">
        <v>3</v>
      </c>
      <c r="B383" s="21">
        <v>203</v>
      </c>
      <c r="C383" s="22" t="s">
        <v>17</v>
      </c>
      <c r="D383" s="21" t="s">
        <v>18</v>
      </c>
      <c r="E383" s="23">
        <v>360</v>
      </c>
      <c r="F383" s="24">
        <v>0</v>
      </c>
      <c r="G383" s="25">
        <f t="shared" si="19"/>
        <v>0</v>
      </c>
    </row>
    <row r="384" spans="1:7" ht="15" customHeight="1" x14ac:dyDescent="0.3">
      <c r="A384" s="20">
        <v>4</v>
      </c>
      <c r="B384" s="21">
        <v>306</v>
      </c>
      <c r="C384" s="22" t="s">
        <v>56</v>
      </c>
      <c r="D384" s="21" t="s">
        <v>14</v>
      </c>
      <c r="E384" s="23">
        <v>16427</v>
      </c>
      <c r="F384" s="24">
        <v>0</v>
      </c>
      <c r="G384" s="25">
        <f t="shared" si="19"/>
        <v>0</v>
      </c>
    </row>
    <row r="385" spans="1:7" ht="15" customHeight="1" x14ac:dyDescent="0.3">
      <c r="A385" s="20">
        <v>5</v>
      </c>
      <c r="B385" s="21">
        <v>308</v>
      </c>
      <c r="C385" s="22" t="s">
        <v>57</v>
      </c>
      <c r="D385" s="21" t="s">
        <v>14</v>
      </c>
      <c r="E385" s="23">
        <v>16427</v>
      </c>
      <c r="F385" s="24">
        <v>0</v>
      </c>
      <c r="G385" s="25">
        <f t="shared" si="19"/>
        <v>0</v>
      </c>
    </row>
    <row r="386" spans="1:7" ht="15" customHeight="1" x14ac:dyDescent="0.3">
      <c r="A386" s="20">
        <v>6</v>
      </c>
      <c r="B386" s="26">
        <v>403</v>
      </c>
      <c r="C386" s="22" t="s">
        <v>72</v>
      </c>
      <c r="D386" s="21" t="s">
        <v>70</v>
      </c>
      <c r="E386" s="23">
        <f>E387*2.1/16</f>
        <v>475.38750000000005</v>
      </c>
      <c r="F386" s="24">
        <v>0</v>
      </c>
      <c r="G386" s="25">
        <f t="shared" si="19"/>
        <v>0</v>
      </c>
    </row>
    <row r="387" spans="1:7" ht="15" customHeight="1" x14ac:dyDescent="0.3">
      <c r="A387" s="20">
        <v>7</v>
      </c>
      <c r="B387" s="26">
        <v>403</v>
      </c>
      <c r="C387" s="22" t="s">
        <v>91</v>
      </c>
      <c r="D387" s="21" t="s">
        <v>18</v>
      </c>
      <c r="E387" s="23">
        <v>3622</v>
      </c>
      <c r="F387" s="24">
        <v>0</v>
      </c>
      <c r="G387" s="25">
        <f t="shared" si="19"/>
        <v>0</v>
      </c>
    </row>
    <row r="388" spans="1:7" ht="15" customHeight="1" x14ac:dyDescent="0.3">
      <c r="A388" s="20">
        <v>8</v>
      </c>
      <c r="B388" s="26">
        <v>407</v>
      </c>
      <c r="C388" s="22" t="s">
        <v>20</v>
      </c>
      <c r="D388" s="21" t="s">
        <v>21</v>
      </c>
      <c r="E388" s="23">
        <v>1314</v>
      </c>
      <c r="F388" s="24">
        <v>0</v>
      </c>
      <c r="G388" s="25">
        <f t="shared" si="19"/>
        <v>0</v>
      </c>
    </row>
    <row r="389" spans="1:7" ht="15" customHeight="1" x14ac:dyDescent="0.3">
      <c r="A389" s="20">
        <v>9</v>
      </c>
      <c r="B389" s="26">
        <v>614</v>
      </c>
      <c r="C389" s="22" t="s">
        <v>22</v>
      </c>
      <c r="D389" s="21" t="s">
        <v>23</v>
      </c>
      <c r="E389" s="23">
        <v>20</v>
      </c>
      <c r="F389" s="24">
        <v>0</v>
      </c>
      <c r="G389" s="25">
        <f t="shared" si="19"/>
        <v>0</v>
      </c>
    </row>
    <row r="390" spans="1:7" ht="15" customHeight="1" x14ac:dyDescent="0.3">
      <c r="A390" s="20">
        <v>10</v>
      </c>
      <c r="B390" s="53">
        <v>626</v>
      </c>
      <c r="C390" s="54" t="s">
        <v>24</v>
      </c>
      <c r="D390" s="53" t="s">
        <v>69</v>
      </c>
      <c r="E390" s="55">
        <v>1</v>
      </c>
      <c r="F390" s="56">
        <v>0</v>
      </c>
      <c r="G390" s="29">
        <f>E390*F390</f>
        <v>0</v>
      </c>
    </row>
    <row r="391" spans="1:7" ht="15" customHeight="1" thickBot="1" x14ac:dyDescent="0.35">
      <c r="A391" s="20">
        <v>11</v>
      </c>
      <c r="B391" s="26">
        <v>630</v>
      </c>
      <c r="C391" s="22" t="s">
        <v>77</v>
      </c>
      <c r="D391" s="21" t="s">
        <v>69</v>
      </c>
      <c r="E391" s="23">
        <v>1</v>
      </c>
      <c r="F391" s="57">
        <v>0</v>
      </c>
      <c r="G391" s="58">
        <f t="shared" ref="G391" si="20">E391*F391</f>
        <v>0</v>
      </c>
    </row>
    <row r="392" spans="1:7" ht="15" customHeight="1" thickBot="1" x14ac:dyDescent="0.35">
      <c r="A392" s="65" t="s">
        <v>84</v>
      </c>
      <c r="B392" s="66"/>
      <c r="C392" s="66"/>
      <c r="D392" s="66"/>
      <c r="E392" s="66"/>
      <c r="F392" s="73"/>
      <c r="G392" s="52">
        <f>SUM(G381:G390)</f>
        <v>0</v>
      </c>
    </row>
    <row r="393" spans="1:7" ht="15" customHeight="1" x14ac:dyDescent="0.3">
      <c r="A393" s="50"/>
      <c r="B393" s="50"/>
      <c r="C393" s="50"/>
      <c r="D393" s="50"/>
      <c r="E393" s="50"/>
      <c r="F393" s="50"/>
      <c r="G393" s="51"/>
    </row>
    <row r="394" spans="1:7" ht="15" customHeight="1" x14ac:dyDescent="0.3">
      <c r="A394" s="50"/>
      <c r="B394" s="50"/>
      <c r="C394" s="50"/>
      <c r="D394" s="50"/>
      <c r="E394" s="50"/>
      <c r="F394" s="50"/>
      <c r="G394" s="51"/>
    </row>
    <row r="395" spans="1:7" ht="15" customHeight="1" x14ac:dyDescent="0.3">
      <c r="A395" s="50"/>
      <c r="B395" s="50"/>
      <c r="C395" s="50"/>
      <c r="D395" s="50"/>
      <c r="E395" s="50"/>
      <c r="F395" s="50"/>
      <c r="G395" s="51"/>
    </row>
    <row r="396" spans="1:7" ht="15" customHeight="1" x14ac:dyDescent="0.3">
      <c r="A396" s="50"/>
      <c r="B396" s="50"/>
      <c r="C396" s="50"/>
      <c r="D396" s="50"/>
      <c r="E396" s="50"/>
      <c r="F396" s="50"/>
      <c r="G396" s="51"/>
    </row>
    <row r="397" spans="1:7" ht="15" customHeight="1" x14ac:dyDescent="0.3">
      <c r="A397" s="50"/>
      <c r="B397" s="50"/>
      <c r="C397" s="50"/>
      <c r="D397" s="50"/>
      <c r="E397" s="50"/>
      <c r="F397" s="50"/>
      <c r="G397" s="51"/>
    </row>
    <row r="398" spans="1:7" ht="15" customHeight="1" x14ac:dyDescent="0.3">
      <c r="A398" s="50"/>
      <c r="B398" s="50"/>
      <c r="C398" s="50"/>
      <c r="D398" s="50"/>
      <c r="E398" s="50"/>
      <c r="F398" s="50"/>
      <c r="G398" s="51"/>
    </row>
    <row r="399" spans="1:7" ht="15" customHeight="1" x14ac:dyDescent="0.3">
      <c r="A399" s="50"/>
      <c r="B399" s="50"/>
      <c r="C399" s="50"/>
      <c r="D399" s="50"/>
      <c r="E399" s="50"/>
      <c r="F399" s="50"/>
      <c r="G399" s="51"/>
    </row>
    <row r="400" spans="1:7" ht="15" customHeight="1" x14ac:dyDescent="0.3">
      <c r="A400" s="50"/>
      <c r="B400" s="50"/>
      <c r="C400" s="50"/>
      <c r="D400" s="50"/>
      <c r="E400" s="50"/>
      <c r="F400" s="50"/>
      <c r="G400" s="51"/>
    </row>
    <row r="401" spans="1:7" ht="15" customHeight="1" x14ac:dyDescent="0.3">
      <c r="A401" s="50"/>
      <c r="B401" s="50"/>
      <c r="C401" s="50"/>
      <c r="D401" s="50"/>
      <c r="E401" s="50"/>
      <c r="F401" s="50"/>
      <c r="G401" s="51"/>
    </row>
    <row r="402" spans="1:7" ht="15" customHeight="1" x14ac:dyDescent="0.3">
      <c r="A402" s="50"/>
      <c r="B402" s="50"/>
      <c r="C402" s="50"/>
      <c r="D402" s="50"/>
      <c r="E402" s="50"/>
      <c r="F402" s="50"/>
      <c r="G402" s="51"/>
    </row>
    <row r="403" spans="1:7" ht="15" customHeight="1" x14ac:dyDescent="0.3">
      <c r="A403" s="50"/>
      <c r="B403" s="50"/>
      <c r="C403" s="50"/>
      <c r="D403" s="50"/>
      <c r="E403" s="50"/>
      <c r="F403" s="50"/>
      <c r="G403" s="51"/>
    </row>
    <row r="404" spans="1:7" ht="15" customHeight="1" x14ac:dyDescent="0.3">
      <c r="A404" s="50"/>
      <c r="B404" s="50"/>
      <c r="C404" s="50"/>
      <c r="D404" s="50"/>
      <c r="E404" s="50"/>
      <c r="F404" s="50"/>
      <c r="G404" s="51"/>
    </row>
    <row r="405" spans="1:7" ht="15" customHeight="1" x14ac:dyDescent="0.3">
      <c r="A405" s="50"/>
      <c r="B405" s="50"/>
      <c r="C405" s="50"/>
      <c r="D405" s="50"/>
      <c r="E405" s="50"/>
      <c r="F405" s="50"/>
      <c r="G405" s="51"/>
    </row>
    <row r="406" spans="1:7" ht="15" customHeight="1" x14ac:dyDescent="0.3">
      <c r="A406" s="50"/>
      <c r="B406" s="50"/>
      <c r="C406" s="50"/>
      <c r="D406" s="50"/>
      <c r="E406" s="50"/>
      <c r="F406" s="50"/>
      <c r="G406" s="51"/>
    </row>
    <row r="407" spans="1:7" ht="15" customHeight="1" x14ac:dyDescent="0.3">
      <c r="A407" s="50"/>
      <c r="B407" s="50"/>
      <c r="C407" s="50"/>
      <c r="D407" s="50"/>
      <c r="E407" s="50"/>
      <c r="F407" s="50"/>
      <c r="G407" s="51"/>
    </row>
    <row r="408" spans="1:7" ht="15" customHeight="1" x14ac:dyDescent="0.3">
      <c r="A408" s="50"/>
      <c r="B408" s="50"/>
      <c r="C408" s="50"/>
      <c r="D408" s="50"/>
      <c r="E408" s="50"/>
      <c r="F408" s="50"/>
      <c r="G408" s="51"/>
    </row>
    <row r="409" spans="1:7" ht="15" customHeight="1" x14ac:dyDescent="0.3">
      <c r="A409" s="50"/>
      <c r="B409" s="50"/>
      <c r="C409" s="50"/>
      <c r="D409" s="50"/>
      <c r="E409" s="50"/>
      <c r="F409" s="50"/>
      <c r="G409" s="51"/>
    </row>
    <row r="410" spans="1:7" ht="15" customHeight="1" x14ac:dyDescent="0.3">
      <c r="A410" s="50"/>
      <c r="B410" s="50"/>
      <c r="C410" s="50"/>
      <c r="D410" s="50"/>
      <c r="E410" s="50"/>
      <c r="F410" s="50"/>
      <c r="G410" s="51"/>
    </row>
    <row r="411" spans="1:7" ht="15" customHeight="1" x14ac:dyDescent="0.3">
      <c r="A411" s="50"/>
      <c r="B411" s="50"/>
      <c r="C411" s="50"/>
      <c r="D411" s="50"/>
      <c r="E411" s="50"/>
      <c r="F411" s="50"/>
      <c r="G411" s="51"/>
    </row>
    <row r="412" spans="1:7" ht="15" customHeight="1" x14ac:dyDescent="0.3">
      <c r="A412" s="50"/>
      <c r="B412" s="50"/>
      <c r="C412" s="50"/>
      <c r="D412" s="50"/>
      <c r="E412" s="50"/>
      <c r="F412" s="50"/>
      <c r="G412" s="51"/>
    </row>
    <row r="413" spans="1:7" ht="15" customHeight="1" x14ac:dyDescent="0.3">
      <c r="A413" s="50"/>
      <c r="B413" s="50"/>
      <c r="C413" s="50"/>
      <c r="D413" s="50"/>
      <c r="E413" s="50"/>
      <c r="F413" s="50"/>
      <c r="G413" s="51"/>
    </row>
    <row r="414" spans="1:7" ht="15" customHeight="1" x14ac:dyDescent="0.3">
      <c r="A414" s="50"/>
      <c r="B414" s="50"/>
      <c r="C414" s="50"/>
      <c r="D414" s="50"/>
      <c r="E414" s="50"/>
      <c r="F414" s="50"/>
      <c r="G414" s="51"/>
    </row>
    <row r="415" spans="1:7" ht="15" customHeight="1" x14ac:dyDescent="0.3">
      <c r="A415" s="50"/>
      <c r="B415" s="50"/>
      <c r="C415" s="50"/>
      <c r="D415" s="50"/>
      <c r="E415" s="50"/>
      <c r="F415" s="50"/>
      <c r="G415" s="51"/>
    </row>
    <row r="416" spans="1:7" ht="15" customHeight="1" x14ac:dyDescent="0.3">
      <c r="A416" s="50"/>
      <c r="B416" s="50"/>
      <c r="C416" s="50"/>
      <c r="D416" s="50"/>
      <c r="E416" s="50"/>
      <c r="F416" s="50"/>
      <c r="G416" s="51"/>
    </row>
    <row r="417" spans="1:7" ht="15" customHeight="1" x14ac:dyDescent="0.3">
      <c r="A417" s="50"/>
      <c r="B417" s="50"/>
      <c r="C417" s="50"/>
      <c r="D417" s="50"/>
      <c r="E417" s="50"/>
      <c r="F417" s="50"/>
      <c r="G417" s="51"/>
    </row>
    <row r="418" spans="1:7" ht="15" customHeight="1" x14ac:dyDescent="0.3">
      <c r="A418" s="50"/>
      <c r="B418" s="50"/>
      <c r="C418" s="50"/>
      <c r="D418" s="50"/>
      <c r="E418" s="50"/>
      <c r="F418" s="50"/>
      <c r="G418" s="51"/>
    </row>
    <row r="419" spans="1:7" ht="15" customHeight="1" x14ac:dyDescent="0.3">
      <c r="A419" s="50"/>
      <c r="B419" s="50"/>
      <c r="C419" s="50"/>
      <c r="D419" s="50"/>
      <c r="E419" s="50"/>
      <c r="F419" s="50"/>
      <c r="G419" s="51"/>
    </row>
    <row r="420" spans="1:7" ht="15" customHeight="1" x14ac:dyDescent="0.3">
      <c r="A420" s="50"/>
      <c r="B420" s="50"/>
      <c r="C420" s="50"/>
      <c r="D420" s="50"/>
      <c r="E420" s="50"/>
      <c r="F420" s="50"/>
      <c r="G420" s="51"/>
    </row>
    <row r="421" spans="1:7" ht="15" customHeight="1" x14ac:dyDescent="0.3">
      <c r="A421" s="50"/>
      <c r="B421" s="50"/>
      <c r="C421" s="50"/>
      <c r="D421" s="50"/>
      <c r="E421" s="50"/>
      <c r="F421" s="50"/>
      <c r="G421" s="51"/>
    </row>
    <row r="422" spans="1:7" ht="15" customHeight="1" x14ac:dyDescent="0.3">
      <c r="A422" s="50"/>
      <c r="B422" s="50"/>
      <c r="C422" s="50"/>
      <c r="D422" s="50"/>
      <c r="E422" s="50"/>
      <c r="F422" s="50"/>
      <c r="G422" s="51"/>
    </row>
    <row r="423" spans="1:7" ht="15" customHeight="1" x14ac:dyDescent="0.3">
      <c r="A423" s="50"/>
      <c r="B423" s="50"/>
      <c r="C423" s="50"/>
      <c r="D423" s="50"/>
      <c r="E423" s="50"/>
      <c r="F423" s="50"/>
      <c r="G423" s="51"/>
    </row>
    <row r="424" spans="1:7" ht="15" customHeight="1" x14ac:dyDescent="0.3">
      <c r="A424" s="50"/>
      <c r="B424" s="50"/>
      <c r="C424" s="50"/>
      <c r="D424" s="50"/>
      <c r="E424" s="50"/>
      <c r="F424" s="50"/>
      <c r="G424" s="51"/>
    </row>
    <row r="425" spans="1:7" ht="15" customHeight="1" x14ac:dyDescent="0.25">
      <c r="A425" s="1" t="s">
        <v>94</v>
      </c>
      <c r="B425" s="2"/>
      <c r="C425" s="2"/>
      <c r="G425" s="3" t="s">
        <v>95</v>
      </c>
    </row>
    <row r="426" spans="1:7" ht="15" customHeight="1" x14ac:dyDescent="0.25">
      <c r="A426" s="68" t="s">
        <v>0</v>
      </c>
      <c r="B426" s="68"/>
      <c r="C426" s="68"/>
      <c r="D426" s="68"/>
      <c r="E426" s="68"/>
      <c r="F426" s="68"/>
      <c r="G426" s="68"/>
    </row>
    <row r="427" spans="1:7" ht="15" customHeight="1" x14ac:dyDescent="0.25">
      <c r="A427" s="69" t="s">
        <v>1</v>
      </c>
      <c r="B427" s="69"/>
      <c r="C427" s="69"/>
      <c r="D427" s="69"/>
      <c r="E427" s="69"/>
      <c r="F427" s="69"/>
      <c r="G427" s="69"/>
    </row>
    <row r="428" spans="1:7" ht="15" customHeight="1" x14ac:dyDescent="0.25">
      <c r="A428" s="68" t="s">
        <v>64</v>
      </c>
      <c r="B428" s="68"/>
      <c r="C428" s="68"/>
      <c r="D428" s="68"/>
      <c r="E428" s="68"/>
      <c r="F428" s="68"/>
      <c r="G428" s="68"/>
    </row>
    <row r="429" spans="1:7" ht="15" customHeight="1" x14ac:dyDescent="0.25">
      <c r="A429" s="70" t="s">
        <v>58</v>
      </c>
      <c r="B429" s="71"/>
      <c r="C429" s="71"/>
      <c r="D429" s="71"/>
      <c r="E429" s="71"/>
      <c r="F429" s="71"/>
      <c r="G429" s="71"/>
    </row>
    <row r="430" spans="1:7" ht="15" customHeight="1" x14ac:dyDescent="0.25">
      <c r="A430" s="72" t="s">
        <v>2</v>
      </c>
      <c r="B430" s="72"/>
      <c r="C430" s="72"/>
      <c r="D430" s="72"/>
      <c r="E430" s="72"/>
      <c r="F430" s="72"/>
      <c r="G430" s="72"/>
    </row>
    <row r="431" spans="1:7" ht="15" customHeight="1" x14ac:dyDescent="0.25">
      <c r="A431" s="7"/>
      <c r="B431" s="4"/>
      <c r="C431" s="4"/>
      <c r="D431" s="4"/>
      <c r="E431" s="4"/>
      <c r="F431" s="4"/>
      <c r="G431" s="4"/>
    </row>
    <row r="432" spans="1:7" ht="15" customHeight="1" x14ac:dyDescent="0.3">
      <c r="A432" s="8" t="s">
        <v>3</v>
      </c>
      <c r="B432" s="9" t="s">
        <v>4</v>
      </c>
      <c r="C432" s="10" t="s">
        <v>4</v>
      </c>
      <c r="D432" s="11" t="s">
        <v>5</v>
      </c>
      <c r="E432" s="12" t="s">
        <v>6</v>
      </c>
      <c r="F432" s="13" t="s">
        <v>7</v>
      </c>
      <c r="G432" s="12" t="s">
        <v>8</v>
      </c>
    </row>
    <row r="433" spans="1:7" ht="15" customHeight="1" x14ac:dyDescent="0.3">
      <c r="A433" s="14" t="s">
        <v>9</v>
      </c>
      <c r="B433" s="15" t="s">
        <v>9</v>
      </c>
      <c r="C433" s="16" t="s">
        <v>10</v>
      </c>
      <c r="D433" s="17" t="s">
        <v>11</v>
      </c>
      <c r="E433" s="18" t="s">
        <v>12</v>
      </c>
      <c r="F433" s="19" t="s">
        <v>13</v>
      </c>
      <c r="G433" s="18" t="s">
        <v>13</v>
      </c>
    </row>
    <row r="434" spans="1:7" ht="15" customHeight="1" x14ac:dyDescent="0.3">
      <c r="A434" s="20">
        <v>1</v>
      </c>
      <c r="B434" s="21">
        <v>202</v>
      </c>
      <c r="C434" s="22" t="s">
        <v>59</v>
      </c>
      <c r="D434" s="21" t="s">
        <v>14</v>
      </c>
      <c r="E434" s="23">
        <v>43413</v>
      </c>
      <c r="F434" s="24">
        <v>0</v>
      </c>
      <c r="G434" s="25">
        <f t="shared" ref="G434:G435" si="21">E434*F434</f>
        <v>0</v>
      </c>
    </row>
    <row r="435" spans="1:7" ht="15" customHeight="1" x14ac:dyDescent="0.3">
      <c r="A435" s="20">
        <v>2</v>
      </c>
      <c r="B435" s="26">
        <v>203</v>
      </c>
      <c r="C435" s="22" t="s">
        <v>68</v>
      </c>
      <c r="D435" s="21" t="s">
        <v>18</v>
      </c>
      <c r="E435" s="23">
        <v>8856</v>
      </c>
      <c r="F435" s="24">
        <v>0</v>
      </c>
      <c r="G435" s="25">
        <f t="shared" si="21"/>
        <v>0</v>
      </c>
    </row>
    <row r="436" spans="1:7" ht="15" customHeight="1" x14ac:dyDescent="0.3">
      <c r="A436" s="20">
        <v>3</v>
      </c>
      <c r="B436" s="26">
        <v>626</v>
      </c>
      <c r="C436" s="22" t="s">
        <v>24</v>
      </c>
      <c r="D436" s="21" t="s">
        <v>69</v>
      </c>
      <c r="E436" s="23">
        <v>1</v>
      </c>
      <c r="F436" s="24">
        <v>0</v>
      </c>
      <c r="G436" s="29">
        <f>E436*F436</f>
        <v>0</v>
      </c>
    </row>
    <row r="437" spans="1:7" ht="15" customHeight="1" thickBot="1" x14ac:dyDescent="0.35">
      <c r="A437" s="20">
        <v>4</v>
      </c>
      <c r="B437" s="26">
        <v>630</v>
      </c>
      <c r="C437" s="22" t="s">
        <v>77</v>
      </c>
      <c r="D437" s="21" t="s">
        <v>69</v>
      </c>
      <c r="E437" s="23">
        <v>1</v>
      </c>
      <c r="F437" s="57">
        <v>0</v>
      </c>
      <c r="G437" s="58">
        <f t="shared" ref="G437" si="22">E437*F437</f>
        <v>0</v>
      </c>
    </row>
    <row r="438" spans="1:7" ht="15" customHeight="1" thickBot="1" x14ac:dyDescent="0.35">
      <c r="A438" s="65" t="s">
        <v>87</v>
      </c>
      <c r="B438" s="66"/>
      <c r="C438" s="66"/>
      <c r="D438" s="66"/>
      <c r="E438" s="66"/>
      <c r="F438" s="67"/>
      <c r="G438" s="31">
        <f>SUM(G434:G436)</f>
        <v>0</v>
      </c>
    </row>
    <row r="439" spans="1:7" ht="15" customHeight="1" x14ac:dyDescent="0.3">
      <c r="A439" s="50"/>
      <c r="B439" s="50"/>
      <c r="C439" s="50"/>
      <c r="D439" s="50"/>
      <c r="E439" s="50"/>
      <c r="F439" s="50"/>
      <c r="G439" s="51"/>
    </row>
    <row r="440" spans="1:7" ht="15" customHeight="1" x14ac:dyDescent="0.3">
      <c r="A440" s="50"/>
      <c r="B440" s="50"/>
      <c r="C440" s="50"/>
      <c r="D440" s="50"/>
      <c r="E440" s="50"/>
      <c r="F440" s="50"/>
      <c r="G440" s="51"/>
    </row>
    <row r="441" spans="1:7" ht="15" customHeight="1" x14ac:dyDescent="0.3">
      <c r="A441" s="50"/>
      <c r="B441" s="50"/>
      <c r="C441" s="50"/>
      <c r="D441" s="50"/>
      <c r="E441" s="50"/>
      <c r="F441" s="50"/>
      <c r="G441" s="51"/>
    </row>
    <row r="442" spans="1:7" ht="15" customHeight="1" x14ac:dyDescent="0.3">
      <c r="A442" s="50"/>
      <c r="B442" s="50"/>
      <c r="C442" s="50"/>
      <c r="D442" s="50"/>
      <c r="E442" s="50"/>
      <c r="F442" s="50"/>
      <c r="G442" s="51"/>
    </row>
    <row r="443" spans="1:7" ht="15" customHeight="1" x14ac:dyDescent="0.3">
      <c r="A443" s="50"/>
      <c r="B443" s="50"/>
      <c r="C443" s="50"/>
      <c r="D443" s="50"/>
      <c r="E443" s="50"/>
      <c r="F443" s="50"/>
      <c r="G443" s="51"/>
    </row>
    <row r="444" spans="1:7" ht="15" customHeight="1" x14ac:dyDescent="0.3">
      <c r="A444" s="50"/>
      <c r="B444" s="50"/>
      <c r="C444" s="50"/>
      <c r="D444" s="50"/>
      <c r="E444" s="50"/>
      <c r="F444" s="50"/>
      <c r="G444" s="51"/>
    </row>
    <row r="445" spans="1:7" ht="15" customHeight="1" x14ac:dyDescent="0.3">
      <c r="A445" s="50"/>
      <c r="B445" s="50"/>
      <c r="C445" s="50"/>
      <c r="D445" s="50"/>
      <c r="E445" s="50"/>
      <c r="F445" s="50"/>
      <c r="G445" s="51"/>
    </row>
    <row r="446" spans="1:7" ht="15" customHeight="1" x14ac:dyDescent="0.3">
      <c r="A446" s="50"/>
      <c r="B446" s="50"/>
      <c r="C446" s="50"/>
      <c r="D446" s="50"/>
      <c r="E446" s="50"/>
      <c r="F446" s="50"/>
      <c r="G446" s="51"/>
    </row>
    <row r="447" spans="1:7" ht="15" customHeight="1" x14ac:dyDescent="0.3">
      <c r="A447" s="50"/>
      <c r="B447" s="50"/>
      <c r="C447" s="50"/>
      <c r="D447" s="50"/>
      <c r="E447" s="50"/>
      <c r="F447" s="50"/>
      <c r="G447" s="51"/>
    </row>
    <row r="448" spans="1:7" ht="15" customHeight="1" x14ac:dyDescent="0.3">
      <c r="A448" s="50"/>
      <c r="B448" s="50"/>
      <c r="C448" s="50"/>
      <c r="D448" s="50"/>
      <c r="E448" s="50"/>
      <c r="F448" s="50"/>
      <c r="G448" s="51"/>
    </row>
    <row r="449" spans="1:7" ht="15" customHeight="1" x14ac:dyDescent="0.3">
      <c r="A449" s="50"/>
      <c r="B449" s="50"/>
      <c r="C449" s="50"/>
      <c r="D449" s="50"/>
      <c r="E449" s="50"/>
      <c r="F449" s="50"/>
      <c r="G449" s="51"/>
    </row>
    <row r="450" spans="1:7" ht="15" customHeight="1" x14ac:dyDescent="0.3">
      <c r="A450" s="50"/>
      <c r="B450" s="50"/>
      <c r="C450" s="50"/>
      <c r="D450" s="50"/>
      <c r="E450" s="50"/>
      <c r="F450" s="50"/>
      <c r="G450" s="51"/>
    </row>
    <row r="451" spans="1:7" ht="15" customHeight="1" x14ac:dyDescent="0.3">
      <c r="A451" s="50"/>
      <c r="B451" s="50"/>
      <c r="C451" s="50"/>
      <c r="D451" s="50"/>
      <c r="E451" s="50"/>
      <c r="F451" s="50"/>
      <c r="G451" s="51"/>
    </row>
    <row r="452" spans="1:7" ht="15" customHeight="1" x14ac:dyDescent="0.3">
      <c r="A452" s="50"/>
      <c r="B452" s="50"/>
      <c r="C452" s="50"/>
      <c r="D452" s="50"/>
      <c r="E452" s="50"/>
      <c r="F452" s="50"/>
      <c r="G452" s="51"/>
    </row>
    <row r="453" spans="1:7" ht="15" customHeight="1" x14ac:dyDescent="0.3">
      <c r="A453" s="50"/>
      <c r="B453" s="50"/>
      <c r="C453" s="50"/>
      <c r="D453" s="50"/>
      <c r="E453" s="50"/>
      <c r="F453" s="50"/>
      <c r="G453" s="51"/>
    </row>
    <row r="454" spans="1:7" ht="15" customHeight="1" x14ac:dyDescent="0.3">
      <c r="A454" s="50"/>
      <c r="B454" s="50"/>
      <c r="C454" s="50"/>
      <c r="D454" s="50"/>
      <c r="E454" s="50"/>
      <c r="F454" s="50"/>
      <c r="G454" s="51"/>
    </row>
    <row r="455" spans="1:7" ht="15" customHeight="1" x14ac:dyDescent="0.3">
      <c r="A455" s="50"/>
      <c r="B455" s="50"/>
      <c r="C455" s="50"/>
      <c r="D455" s="50"/>
      <c r="E455" s="50"/>
      <c r="F455" s="50"/>
      <c r="G455" s="51"/>
    </row>
    <row r="456" spans="1:7" ht="15" customHeight="1" x14ac:dyDescent="0.3">
      <c r="A456" s="50"/>
      <c r="B456" s="50"/>
      <c r="C456" s="50"/>
      <c r="D456" s="50"/>
      <c r="E456" s="50"/>
      <c r="F456" s="50"/>
      <c r="G456" s="51"/>
    </row>
    <row r="457" spans="1:7" ht="15" customHeight="1" x14ac:dyDescent="0.3">
      <c r="A457" s="50"/>
      <c r="B457" s="50"/>
      <c r="C457" s="50"/>
      <c r="D457" s="50"/>
      <c r="E457" s="50"/>
      <c r="F457" s="50"/>
      <c r="G457" s="51"/>
    </row>
    <row r="458" spans="1:7" ht="15" customHeight="1" x14ac:dyDescent="0.3">
      <c r="A458" s="50"/>
      <c r="B458" s="50"/>
      <c r="C458" s="50"/>
      <c r="D458" s="50"/>
      <c r="E458" s="50"/>
      <c r="F458" s="50"/>
      <c r="G458" s="51"/>
    </row>
    <row r="459" spans="1:7" ht="15" customHeight="1" x14ac:dyDescent="0.3">
      <c r="A459" s="50"/>
      <c r="B459" s="50"/>
      <c r="C459" s="50"/>
      <c r="D459" s="50"/>
      <c r="E459" s="50"/>
      <c r="F459" s="50"/>
      <c r="G459" s="51"/>
    </row>
    <row r="460" spans="1:7" ht="15" customHeight="1" x14ac:dyDescent="0.3">
      <c r="A460" s="50"/>
      <c r="B460" s="50"/>
      <c r="C460" s="50"/>
      <c r="D460" s="50"/>
      <c r="E460" s="50"/>
      <c r="F460" s="50"/>
      <c r="G460" s="51"/>
    </row>
    <row r="461" spans="1:7" ht="15" customHeight="1" x14ac:dyDescent="0.3">
      <c r="A461" s="50"/>
      <c r="B461" s="50"/>
      <c r="C461" s="50"/>
      <c r="D461" s="50"/>
      <c r="E461" s="50"/>
      <c r="F461" s="50"/>
      <c r="G461" s="51"/>
    </row>
    <row r="462" spans="1:7" ht="15" customHeight="1" x14ac:dyDescent="0.3">
      <c r="A462" s="50"/>
      <c r="B462" s="50"/>
      <c r="C462" s="50"/>
      <c r="D462" s="50"/>
      <c r="E462" s="50"/>
      <c r="F462" s="50"/>
      <c r="G462" s="51"/>
    </row>
    <row r="463" spans="1:7" ht="15" customHeight="1" x14ac:dyDescent="0.3">
      <c r="A463" s="50"/>
      <c r="B463" s="50"/>
      <c r="C463" s="50"/>
      <c r="D463" s="50"/>
      <c r="E463" s="50"/>
      <c r="F463" s="50"/>
      <c r="G463" s="51"/>
    </row>
    <row r="464" spans="1:7" ht="15" customHeight="1" x14ac:dyDescent="0.3">
      <c r="A464" s="50"/>
      <c r="B464" s="50"/>
      <c r="C464" s="50"/>
      <c r="D464" s="50"/>
      <c r="E464" s="50"/>
      <c r="F464" s="50"/>
      <c r="G464" s="51"/>
    </row>
    <row r="465" spans="1:7" ht="15" customHeight="1" x14ac:dyDescent="0.3">
      <c r="A465" s="50"/>
      <c r="B465" s="50"/>
      <c r="C465" s="50"/>
      <c r="D465" s="50"/>
      <c r="E465" s="50"/>
      <c r="F465" s="50"/>
      <c r="G465" s="51"/>
    </row>
    <row r="466" spans="1:7" ht="15" customHeight="1" x14ac:dyDescent="0.3">
      <c r="A466" s="50"/>
      <c r="B466" s="50"/>
      <c r="C466" s="50"/>
      <c r="D466" s="50"/>
      <c r="E466" s="50"/>
      <c r="F466" s="50"/>
      <c r="G466" s="51"/>
    </row>
    <row r="467" spans="1:7" ht="15" customHeight="1" x14ac:dyDescent="0.3">
      <c r="A467" s="50"/>
      <c r="B467" s="50"/>
      <c r="C467" s="50"/>
      <c r="D467" s="50"/>
      <c r="E467" s="50"/>
      <c r="F467" s="50"/>
      <c r="G467" s="51"/>
    </row>
    <row r="468" spans="1:7" ht="15" customHeight="1" x14ac:dyDescent="0.3">
      <c r="A468" s="50"/>
      <c r="B468" s="50"/>
      <c r="C468" s="50"/>
      <c r="D468" s="50"/>
      <c r="E468" s="50"/>
      <c r="F468" s="50"/>
      <c r="G468" s="51"/>
    </row>
    <row r="469" spans="1:7" ht="15" customHeight="1" x14ac:dyDescent="0.3">
      <c r="A469" s="50"/>
      <c r="B469" s="50"/>
      <c r="C469" s="50"/>
      <c r="D469" s="50"/>
      <c r="E469" s="50"/>
      <c r="F469" s="50"/>
      <c r="G469" s="51"/>
    </row>
    <row r="470" spans="1:7" ht="15" customHeight="1" x14ac:dyDescent="0.3">
      <c r="A470" s="50"/>
      <c r="B470" s="50"/>
      <c r="C470" s="50"/>
      <c r="D470" s="50"/>
      <c r="E470" s="50"/>
      <c r="F470" s="50"/>
      <c r="G470" s="51"/>
    </row>
    <row r="471" spans="1:7" ht="15" customHeight="1" x14ac:dyDescent="0.3">
      <c r="A471" s="50"/>
      <c r="B471" s="50"/>
      <c r="C471" s="50"/>
      <c r="D471" s="50"/>
      <c r="E471" s="50"/>
      <c r="F471" s="50"/>
      <c r="G471" s="51"/>
    </row>
    <row r="472" spans="1:7" ht="15" customHeight="1" x14ac:dyDescent="0.3">
      <c r="A472" s="50"/>
      <c r="B472" s="50"/>
      <c r="C472" s="50"/>
      <c r="D472" s="50"/>
      <c r="E472" s="50"/>
      <c r="F472" s="50"/>
      <c r="G472" s="51"/>
    </row>
    <row r="473" spans="1:7" ht="15" customHeight="1" x14ac:dyDescent="0.3">
      <c r="A473" s="50"/>
      <c r="B473" s="50"/>
      <c r="C473" s="50"/>
      <c r="D473" s="50"/>
      <c r="E473" s="50"/>
      <c r="F473" s="50"/>
      <c r="G473" s="51"/>
    </row>
    <row r="474" spans="1:7" ht="15" customHeight="1" x14ac:dyDescent="0.3">
      <c r="A474" s="50"/>
      <c r="B474" s="50"/>
      <c r="C474" s="50"/>
      <c r="D474" s="50"/>
      <c r="E474" s="50"/>
      <c r="F474" s="50"/>
      <c r="G474" s="51"/>
    </row>
    <row r="475" spans="1:7" ht="15" customHeight="1" x14ac:dyDescent="0.3">
      <c r="A475" s="50"/>
      <c r="B475" s="50"/>
      <c r="C475" s="50"/>
      <c r="D475" s="50"/>
      <c r="E475" s="50"/>
      <c r="F475" s="50"/>
      <c r="G475" s="51"/>
    </row>
    <row r="476" spans="1:7" ht="15" customHeight="1" x14ac:dyDescent="0.3">
      <c r="A476" s="50"/>
      <c r="B476" s="50"/>
      <c r="C476" s="50"/>
      <c r="D476" s="50"/>
      <c r="E476" s="50"/>
      <c r="F476" s="50"/>
      <c r="G476" s="51"/>
    </row>
    <row r="477" spans="1:7" ht="15" customHeight="1" x14ac:dyDescent="0.3">
      <c r="A477" s="50"/>
      <c r="B477" s="50"/>
      <c r="C477" s="50"/>
      <c r="D477" s="50"/>
      <c r="E477" s="50"/>
      <c r="F477" s="50"/>
      <c r="G477" s="51"/>
    </row>
    <row r="478" spans="1:7" ht="15" customHeight="1" x14ac:dyDescent="0.25">
      <c r="A478" s="1" t="s">
        <v>94</v>
      </c>
      <c r="B478" s="2"/>
      <c r="C478" s="2"/>
      <c r="G478" s="3" t="s">
        <v>95</v>
      </c>
    </row>
    <row r="479" spans="1:7" ht="15" customHeight="1" x14ac:dyDescent="0.25">
      <c r="A479" s="68" t="s">
        <v>0</v>
      </c>
      <c r="B479" s="68"/>
      <c r="C479" s="68"/>
      <c r="D479" s="68"/>
      <c r="E479" s="68"/>
      <c r="F479" s="68"/>
      <c r="G479" s="68"/>
    </row>
    <row r="480" spans="1:7" ht="15" customHeight="1" x14ac:dyDescent="0.25">
      <c r="A480" s="69" t="s">
        <v>1</v>
      </c>
      <c r="B480" s="69"/>
      <c r="C480" s="69"/>
      <c r="D480" s="69"/>
      <c r="E480" s="69"/>
      <c r="F480" s="69"/>
      <c r="G480" s="69"/>
    </row>
    <row r="481" spans="1:8" ht="15" customHeight="1" x14ac:dyDescent="0.25">
      <c r="A481" s="68" t="s">
        <v>64</v>
      </c>
      <c r="B481" s="68"/>
      <c r="C481" s="68"/>
      <c r="D481" s="68"/>
      <c r="E481" s="68"/>
      <c r="F481" s="68"/>
      <c r="G481" s="68"/>
    </row>
    <row r="482" spans="1:8" ht="15" customHeight="1" x14ac:dyDescent="0.25">
      <c r="A482" s="70" t="s">
        <v>67</v>
      </c>
      <c r="B482" s="71"/>
      <c r="C482" s="71"/>
      <c r="D482" s="71"/>
      <c r="E482" s="71"/>
      <c r="F482" s="71"/>
      <c r="G482" s="71"/>
    </row>
    <row r="483" spans="1:8" ht="15" customHeight="1" x14ac:dyDescent="0.25">
      <c r="A483" s="72" t="s">
        <v>2</v>
      </c>
      <c r="B483" s="72"/>
      <c r="C483" s="72"/>
      <c r="D483" s="72"/>
      <c r="E483" s="72"/>
      <c r="F483" s="72"/>
      <c r="G483" s="72"/>
    </row>
    <row r="484" spans="1:8" ht="15" customHeight="1" x14ac:dyDescent="0.25">
      <c r="A484" s="7"/>
      <c r="B484" s="4"/>
      <c r="C484" s="4"/>
      <c r="D484" s="4"/>
      <c r="E484" s="4"/>
      <c r="F484" s="4"/>
      <c r="G484" s="4"/>
    </row>
    <row r="485" spans="1:8" ht="15" customHeight="1" x14ac:dyDescent="0.3">
      <c r="A485" s="8" t="s">
        <v>3</v>
      </c>
      <c r="B485" s="9" t="s">
        <v>4</v>
      </c>
      <c r="C485" s="10" t="s">
        <v>4</v>
      </c>
      <c r="D485" s="11" t="s">
        <v>5</v>
      </c>
      <c r="E485" s="12" t="s">
        <v>6</v>
      </c>
      <c r="F485" s="13" t="s">
        <v>7</v>
      </c>
      <c r="G485" s="12" t="s">
        <v>8</v>
      </c>
    </row>
    <row r="486" spans="1:8" ht="15" customHeight="1" x14ac:dyDescent="0.3">
      <c r="A486" s="14" t="s">
        <v>9</v>
      </c>
      <c r="B486" s="15" t="s">
        <v>9</v>
      </c>
      <c r="C486" s="16" t="s">
        <v>10</v>
      </c>
      <c r="D486" s="17" t="s">
        <v>11</v>
      </c>
      <c r="E486" s="18" t="s">
        <v>12</v>
      </c>
      <c r="F486" s="19" t="s">
        <v>13</v>
      </c>
      <c r="G486" s="18" t="s">
        <v>13</v>
      </c>
    </row>
    <row r="487" spans="1:8" ht="15" customHeight="1" x14ac:dyDescent="0.3">
      <c r="A487" s="20">
        <v>1</v>
      </c>
      <c r="B487" s="21">
        <v>202</v>
      </c>
      <c r="C487" s="22" t="s">
        <v>71</v>
      </c>
      <c r="D487" s="21" t="s">
        <v>14</v>
      </c>
      <c r="E487" s="23">
        <v>58332</v>
      </c>
      <c r="F487" s="24">
        <v>0</v>
      </c>
      <c r="G487" s="25">
        <f t="shared" ref="G487:G494" si="23">E487*F487</f>
        <v>0</v>
      </c>
    </row>
    <row r="488" spans="1:8" ht="15" customHeight="1" x14ac:dyDescent="0.3">
      <c r="A488" s="20">
        <v>2</v>
      </c>
      <c r="B488" s="21">
        <v>203</v>
      </c>
      <c r="C488" s="22" t="s">
        <v>17</v>
      </c>
      <c r="D488" s="21" t="s">
        <v>18</v>
      </c>
      <c r="E488" s="23">
        <v>952</v>
      </c>
      <c r="F488" s="24">
        <v>0</v>
      </c>
      <c r="G488" s="25">
        <f t="shared" si="23"/>
        <v>0</v>
      </c>
    </row>
    <row r="489" spans="1:8" ht="15" customHeight="1" x14ac:dyDescent="0.3">
      <c r="A489" s="20">
        <v>3</v>
      </c>
      <c r="B489" s="26">
        <v>403</v>
      </c>
      <c r="C489" s="22" t="s">
        <v>19</v>
      </c>
      <c r="D489" s="21" t="s">
        <v>18</v>
      </c>
      <c r="E489" s="23">
        <v>700</v>
      </c>
      <c r="F489" s="24">
        <v>0</v>
      </c>
      <c r="G489" s="25">
        <f t="shared" si="23"/>
        <v>0</v>
      </c>
    </row>
    <row r="490" spans="1:8" ht="15" customHeight="1" x14ac:dyDescent="0.3">
      <c r="A490" s="20">
        <v>4</v>
      </c>
      <c r="B490" s="26">
        <v>403</v>
      </c>
      <c r="C490" s="22" t="s">
        <v>79</v>
      </c>
      <c r="D490" s="21" t="s">
        <v>18</v>
      </c>
      <c r="E490" s="23">
        <v>500</v>
      </c>
      <c r="F490" s="24">
        <v>0</v>
      </c>
      <c r="G490" s="25">
        <f t="shared" ref="G490" si="24">E490*F490</f>
        <v>0</v>
      </c>
      <c r="H490" s="63"/>
    </row>
    <row r="491" spans="1:8" ht="15" customHeight="1" x14ac:dyDescent="0.3">
      <c r="A491" s="20">
        <v>5</v>
      </c>
      <c r="B491" s="26">
        <v>403</v>
      </c>
      <c r="C491" s="22" t="s">
        <v>72</v>
      </c>
      <c r="D491" s="21" t="s">
        <v>70</v>
      </c>
      <c r="E491" s="23">
        <f>E492*2.1/16</f>
        <v>859.03125</v>
      </c>
      <c r="F491" s="24">
        <v>0</v>
      </c>
      <c r="G491" s="25">
        <f t="shared" si="23"/>
        <v>0</v>
      </c>
    </row>
    <row r="492" spans="1:8" ht="15" customHeight="1" x14ac:dyDescent="0.3">
      <c r="A492" s="20">
        <v>6</v>
      </c>
      <c r="B492" s="26">
        <v>403</v>
      </c>
      <c r="C492" s="22" t="s">
        <v>76</v>
      </c>
      <c r="D492" s="21" t="s">
        <v>18</v>
      </c>
      <c r="E492" s="23">
        <v>6545</v>
      </c>
      <c r="F492" s="24">
        <v>0</v>
      </c>
      <c r="G492" s="25">
        <f t="shared" si="23"/>
        <v>0</v>
      </c>
    </row>
    <row r="493" spans="1:8" ht="15" customHeight="1" x14ac:dyDescent="0.3">
      <c r="A493" s="20">
        <v>7</v>
      </c>
      <c r="B493" s="26">
        <v>407</v>
      </c>
      <c r="C493" s="22" t="s">
        <v>20</v>
      </c>
      <c r="D493" s="21" t="s">
        <v>21</v>
      </c>
      <c r="E493" s="23">
        <v>4667</v>
      </c>
      <c r="F493" s="24">
        <v>0</v>
      </c>
      <c r="G493" s="25">
        <f t="shared" si="23"/>
        <v>0</v>
      </c>
    </row>
    <row r="494" spans="1:8" ht="15" customHeight="1" x14ac:dyDescent="0.3">
      <c r="A494" s="20">
        <v>8</v>
      </c>
      <c r="B494" s="26">
        <v>614</v>
      </c>
      <c r="C494" s="22" t="s">
        <v>22</v>
      </c>
      <c r="D494" s="21" t="s">
        <v>23</v>
      </c>
      <c r="E494" s="23">
        <v>10</v>
      </c>
      <c r="F494" s="24">
        <v>0</v>
      </c>
      <c r="G494" s="25">
        <f t="shared" si="23"/>
        <v>0</v>
      </c>
    </row>
    <row r="495" spans="1:8" ht="15" customHeight="1" x14ac:dyDescent="0.3">
      <c r="A495" s="20">
        <v>9</v>
      </c>
      <c r="B495" s="21">
        <v>626</v>
      </c>
      <c r="C495" s="22" t="s">
        <v>24</v>
      </c>
      <c r="D495" s="21" t="s">
        <v>69</v>
      </c>
      <c r="E495" s="23">
        <v>1</v>
      </c>
      <c r="F495" s="24">
        <v>0</v>
      </c>
      <c r="G495" s="29">
        <f>E495*F495</f>
        <v>0</v>
      </c>
    </row>
    <row r="496" spans="1:8" ht="15" customHeight="1" x14ac:dyDescent="0.3">
      <c r="A496" s="20">
        <v>10</v>
      </c>
      <c r="B496" s="26">
        <v>627</v>
      </c>
      <c r="C496" s="22" t="s">
        <v>25</v>
      </c>
      <c r="D496" s="21" t="s">
        <v>26</v>
      </c>
      <c r="E496" s="23">
        <v>510</v>
      </c>
      <c r="F496" s="24">
        <v>0</v>
      </c>
      <c r="G496" s="25">
        <f t="shared" ref="G496:G499" si="25">E496*F496</f>
        <v>0</v>
      </c>
    </row>
    <row r="497" spans="1:7" ht="15" customHeight="1" x14ac:dyDescent="0.3">
      <c r="A497" s="20">
        <v>11</v>
      </c>
      <c r="B497" s="26">
        <v>627</v>
      </c>
      <c r="C497" s="22" t="s">
        <v>27</v>
      </c>
      <c r="D497" s="21" t="s">
        <v>21</v>
      </c>
      <c r="E497" s="23">
        <v>200</v>
      </c>
      <c r="F497" s="24">
        <v>0</v>
      </c>
      <c r="G497" s="25">
        <f t="shared" si="25"/>
        <v>0</v>
      </c>
    </row>
    <row r="498" spans="1:7" ht="15" customHeight="1" x14ac:dyDescent="0.3">
      <c r="A498" s="20">
        <v>12</v>
      </c>
      <c r="B498" s="26">
        <v>627</v>
      </c>
      <c r="C498" s="22" t="s">
        <v>28</v>
      </c>
      <c r="D498" s="21" t="s">
        <v>21</v>
      </c>
      <c r="E498" s="23">
        <v>192</v>
      </c>
      <c r="F498" s="24">
        <v>0</v>
      </c>
      <c r="G498" s="25">
        <f t="shared" si="25"/>
        <v>0</v>
      </c>
    </row>
    <row r="499" spans="1:7" ht="15" customHeight="1" thickBot="1" x14ac:dyDescent="0.35">
      <c r="A499" s="20">
        <v>13</v>
      </c>
      <c r="B499" s="26">
        <v>630</v>
      </c>
      <c r="C499" s="22" t="s">
        <v>77</v>
      </c>
      <c r="D499" s="21" t="s">
        <v>69</v>
      </c>
      <c r="E499" s="23">
        <v>1</v>
      </c>
      <c r="F499" s="57">
        <v>0</v>
      </c>
      <c r="G499" s="58">
        <f t="shared" si="25"/>
        <v>0</v>
      </c>
    </row>
    <row r="500" spans="1:7" ht="15" customHeight="1" thickBot="1" x14ac:dyDescent="0.35">
      <c r="A500" s="65" t="s">
        <v>86</v>
      </c>
      <c r="B500" s="66"/>
      <c r="C500" s="66"/>
      <c r="D500" s="66"/>
      <c r="E500" s="66"/>
      <c r="F500" s="67"/>
      <c r="G500" s="31">
        <f>SUM(G487:G498)</f>
        <v>0</v>
      </c>
    </row>
    <row r="531" spans="1:8" ht="15" customHeight="1" x14ac:dyDescent="0.25">
      <c r="A531" s="1" t="s">
        <v>94</v>
      </c>
      <c r="B531" s="2"/>
      <c r="C531" s="2"/>
      <c r="G531" s="3" t="s">
        <v>95</v>
      </c>
    </row>
    <row r="532" spans="1:8" ht="15" customHeight="1" x14ac:dyDescent="0.25">
      <c r="A532" s="68" t="s">
        <v>0</v>
      </c>
      <c r="B532" s="68"/>
      <c r="C532" s="68"/>
      <c r="D532" s="68"/>
      <c r="E532" s="68"/>
      <c r="F532" s="68"/>
      <c r="G532" s="68"/>
    </row>
    <row r="533" spans="1:8" ht="15" customHeight="1" x14ac:dyDescent="0.25">
      <c r="A533" s="69" t="s">
        <v>1</v>
      </c>
      <c r="B533" s="69"/>
      <c r="C533" s="69"/>
      <c r="D533" s="69"/>
      <c r="E533" s="69"/>
      <c r="F533" s="69"/>
      <c r="G533" s="69"/>
    </row>
    <row r="534" spans="1:8" ht="15" customHeight="1" x14ac:dyDescent="0.25">
      <c r="A534" s="68" t="s">
        <v>64</v>
      </c>
      <c r="B534" s="68"/>
      <c r="C534" s="68"/>
      <c r="D534" s="68"/>
      <c r="E534" s="68"/>
      <c r="F534" s="68"/>
      <c r="G534" s="68"/>
    </row>
    <row r="535" spans="1:8" ht="15" customHeight="1" x14ac:dyDescent="0.25">
      <c r="A535" s="70" t="s">
        <v>66</v>
      </c>
      <c r="B535" s="71"/>
      <c r="C535" s="71"/>
      <c r="D535" s="71"/>
      <c r="E535" s="71"/>
      <c r="F535" s="71"/>
      <c r="G535" s="71"/>
    </row>
    <row r="536" spans="1:8" ht="15" customHeight="1" x14ac:dyDescent="0.25">
      <c r="A536" s="72" t="s">
        <v>2</v>
      </c>
      <c r="B536" s="72"/>
      <c r="C536" s="72"/>
      <c r="D536" s="72"/>
      <c r="E536" s="72"/>
      <c r="F536" s="72"/>
      <c r="G536" s="72"/>
    </row>
    <row r="537" spans="1:8" ht="15" customHeight="1" x14ac:dyDescent="0.25">
      <c r="A537" s="7"/>
      <c r="B537" s="4"/>
      <c r="C537" s="4"/>
      <c r="D537" s="4"/>
      <c r="E537" s="4"/>
      <c r="F537" s="4"/>
      <c r="G537" s="4"/>
    </row>
    <row r="538" spans="1:8" ht="15" customHeight="1" x14ac:dyDescent="0.3">
      <c r="A538" s="8" t="s">
        <v>3</v>
      </c>
      <c r="B538" s="9" t="s">
        <v>4</v>
      </c>
      <c r="C538" s="10" t="s">
        <v>4</v>
      </c>
      <c r="D538" s="11" t="s">
        <v>5</v>
      </c>
      <c r="E538" s="12" t="s">
        <v>6</v>
      </c>
      <c r="F538" s="13" t="s">
        <v>7</v>
      </c>
      <c r="G538" s="12" t="s">
        <v>8</v>
      </c>
    </row>
    <row r="539" spans="1:8" ht="15" customHeight="1" x14ac:dyDescent="0.3">
      <c r="A539" s="14" t="s">
        <v>9</v>
      </c>
      <c r="B539" s="15" t="s">
        <v>9</v>
      </c>
      <c r="C539" s="16" t="s">
        <v>10</v>
      </c>
      <c r="D539" s="17" t="s">
        <v>11</v>
      </c>
      <c r="E539" s="18" t="s">
        <v>12</v>
      </c>
      <c r="F539" s="19" t="s">
        <v>13</v>
      </c>
      <c r="G539" s="18" t="s">
        <v>13</v>
      </c>
    </row>
    <row r="540" spans="1:8" ht="15" customHeight="1" x14ac:dyDescent="0.3">
      <c r="A540" s="20">
        <v>1</v>
      </c>
      <c r="B540" s="21">
        <v>202</v>
      </c>
      <c r="C540" s="22" t="s">
        <v>71</v>
      </c>
      <c r="D540" s="21" t="s">
        <v>14</v>
      </c>
      <c r="E540" s="23">
        <v>30926</v>
      </c>
      <c r="F540" s="24">
        <v>0</v>
      </c>
      <c r="G540" s="25">
        <f t="shared" ref="G540:G547" si="26">E540*F540</f>
        <v>0</v>
      </c>
    </row>
    <row r="541" spans="1:8" ht="15" customHeight="1" x14ac:dyDescent="0.3">
      <c r="A541" s="20">
        <v>2</v>
      </c>
      <c r="B541" s="21">
        <v>203</v>
      </c>
      <c r="C541" s="22" t="s">
        <v>17</v>
      </c>
      <c r="D541" s="21" t="s">
        <v>18</v>
      </c>
      <c r="E541" s="23">
        <v>1442</v>
      </c>
      <c r="F541" s="24">
        <v>0</v>
      </c>
      <c r="G541" s="25">
        <f t="shared" si="26"/>
        <v>0</v>
      </c>
    </row>
    <row r="542" spans="1:8" ht="15" customHeight="1" x14ac:dyDescent="0.3">
      <c r="A542" s="20">
        <v>3</v>
      </c>
      <c r="B542" s="26">
        <v>403</v>
      </c>
      <c r="C542" s="22" t="s">
        <v>19</v>
      </c>
      <c r="D542" s="21" t="s">
        <v>18</v>
      </c>
      <c r="E542" s="23">
        <v>450</v>
      </c>
      <c r="F542" s="24">
        <v>0</v>
      </c>
      <c r="G542" s="25">
        <f t="shared" si="26"/>
        <v>0</v>
      </c>
    </row>
    <row r="543" spans="1:8" ht="15" customHeight="1" x14ac:dyDescent="0.3">
      <c r="A543" s="20">
        <v>4</v>
      </c>
      <c r="B543" s="26">
        <v>403</v>
      </c>
      <c r="C543" s="22" t="s">
        <v>79</v>
      </c>
      <c r="D543" s="21" t="s">
        <v>18</v>
      </c>
      <c r="E543" s="23">
        <v>120</v>
      </c>
      <c r="F543" s="24">
        <v>0</v>
      </c>
      <c r="G543" s="25">
        <f t="shared" ref="G543" si="27">E543*F543</f>
        <v>0</v>
      </c>
      <c r="H543" s="63"/>
    </row>
    <row r="544" spans="1:8" ht="15" customHeight="1" x14ac:dyDescent="0.3">
      <c r="A544" s="20">
        <v>5</v>
      </c>
      <c r="B544" s="26">
        <v>403</v>
      </c>
      <c r="C544" s="22" t="s">
        <v>72</v>
      </c>
      <c r="D544" s="21" t="s">
        <v>70</v>
      </c>
      <c r="E544" s="23">
        <f>E545*2.1/16</f>
        <v>455.4375</v>
      </c>
      <c r="F544" s="24">
        <v>0</v>
      </c>
      <c r="G544" s="25">
        <f t="shared" si="26"/>
        <v>0</v>
      </c>
    </row>
    <row r="545" spans="1:7" ht="15" customHeight="1" x14ac:dyDescent="0.3">
      <c r="A545" s="20">
        <v>6</v>
      </c>
      <c r="B545" s="26">
        <v>403</v>
      </c>
      <c r="C545" s="22" t="s">
        <v>75</v>
      </c>
      <c r="D545" s="21" t="s">
        <v>18</v>
      </c>
      <c r="E545" s="23">
        <v>3470</v>
      </c>
      <c r="F545" s="24">
        <v>0</v>
      </c>
      <c r="G545" s="25">
        <f t="shared" si="26"/>
        <v>0</v>
      </c>
    </row>
    <row r="546" spans="1:7" ht="15" customHeight="1" x14ac:dyDescent="0.3">
      <c r="A546" s="20">
        <v>7</v>
      </c>
      <c r="B546" s="26">
        <v>407</v>
      </c>
      <c r="C546" s="22" t="s">
        <v>20</v>
      </c>
      <c r="D546" s="21" t="s">
        <v>21</v>
      </c>
      <c r="E546" s="23">
        <v>2474</v>
      </c>
      <c r="F546" s="24">
        <v>0</v>
      </c>
      <c r="G546" s="25">
        <f t="shared" si="26"/>
        <v>0</v>
      </c>
    </row>
    <row r="547" spans="1:7" ht="15" customHeight="1" x14ac:dyDescent="0.3">
      <c r="A547" s="20">
        <v>8</v>
      </c>
      <c r="B547" s="26">
        <v>614</v>
      </c>
      <c r="C547" s="22" t="s">
        <v>22</v>
      </c>
      <c r="D547" s="21" t="s">
        <v>23</v>
      </c>
      <c r="E547" s="23">
        <v>10</v>
      </c>
      <c r="F547" s="24">
        <v>0</v>
      </c>
      <c r="G547" s="25">
        <f t="shared" si="26"/>
        <v>0</v>
      </c>
    </row>
    <row r="548" spans="1:7" ht="15" customHeight="1" x14ac:dyDescent="0.3">
      <c r="A548" s="20">
        <v>9</v>
      </c>
      <c r="B548" s="21">
        <v>626</v>
      </c>
      <c r="C548" s="22" t="s">
        <v>24</v>
      </c>
      <c r="D548" s="21" t="s">
        <v>69</v>
      </c>
      <c r="E548" s="23">
        <v>1</v>
      </c>
      <c r="F548" s="24">
        <v>0</v>
      </c>
      <c r="G548" s="29">
        <f>E548*F548</f>
        <v>0</v>
      </c>
    </row>
    <row r="549" spans="1:7" ht="15" customHeight="1" x14ac:dyDescent="0.3">
      <c r="A549" s="20">
        <v>10</v>
      </c>
      <c r="B549" s="26">
        <v>627</v>
      </c>
      <c r="C549" s="22" t="s">
        <v>27</v>
      </c>
      <c r="D549" s="21" t="s">
        <v>21</v>
      </c>
      <c r="E549" s="23">
        <v>175</v>
      </c>
      <c r="F549" s="24">
        <v>0</v>
      </c>
      <c r="G549" s="25">
        <f t="shared" ref="G549:G551" si="28">E549*F549</f>
        <v>0</v>
      </c>
    </row>
    <row r="550" spans="1:7" ht="15" customHeight="1" x14ac:dyDescent="0.3">
      <c r="A550" s="20">
        <v>11</v>
      </c>
      <c r="B550" s="26">
        <v>627</v>
      </c>
      <c r="C550" s="22" t="s">
        <v>28</v>
      </c>
      <c r="D550" s="21" t="s">
        <v>21</v>
      </c>
      <c r="E550" s="23">
        <v>162</v>
      </c>
      <c r="F550" s="24">
        <v>0</v>
      </c>
      <c r="G550" s="25">
        <f t="shared" si="28"/>
        <v>0</v>
      </c>
    </row>
    <row r="551" spans="1:7" ht="15" customHeight="1" thickBot="1" x14ac:dyDescent="0.35">
      <c r="A551" s="20">
        <v>12</v>
      </c>
      <c r="B551" s="26">
        <v>630</v>
      </c>
      <c r="C551" s="22" t="s">
        <v>77</v>
      </c>
      <c r="D551" s="21" t="s">
        <v>69</v>
      </c>
      <c r="E551" s="23">
        <v>1</v>
      </c>
      <c r="F551" s="57">
        <v>0</v>
      </c>
      <c r="G551" s="58">
        <f t="shared" si="28"/>
        <v>0</v>
      </c>
    </row>
    <row r="552" spans="1:7" ht="15" customHeight="1" thickBot="1" x14ac:dyDescent="0.35">
      <c r="A552" s="65" t="s">
        <v>88</v>
      </c>
      <c r="B552" s="66"/>
      <c r="C552" s="66"/>
      <c r="D552" s="66"/>
      <c r="E552" s="66"/>
      <c r="F552" s="67"/>
      <c r="G552" s="31">
        <f>SUM(G540:G550)</f>
        <v>0</v>
      </c>
    </row>
    <row r="584" spans="1:7" ht="15" customHeight="1" x14ac:dyDescent="0.25">
      <c r="A584" s="1" t="s">
        <v>94</v>
      </c>
      <c r="B584" s="2"/>
      <c r="C584" s="2"/>
      <c r="G584" s="3" t="s">
        <v>95</v>
      </c>
    </row>
    <row r="585" spans="1:7" ht="15" customHeight="1" x14ac:dyDescent="0.25">
      <c r="A585" s="68" t="s">
        <v>0</v>
      </c>
      <c r="B585" s="68"/>
      <c r="C585" s="68"/>
      <c r="D585" s="68"/>
      <c r="E585" s="68"/>
      <c r="F585" s="68"/>
      <c r="G585" s="68"/>
    </row>
    <row r="586" spans="1:7" ht="15" customHeight="1" x14ac:dyDescent="0.25">
      <c r="A586" s="69" t="s">
        <v>1</v>
      </c>
      <c r="B586" s="69"/>
      <c r="C586" s="69"/>
      <c r="D586" s="69"/>
      <c r="E586" s="69"/>
      <c r="F586" s="69"/>
      <c r="G586" s="69"/>
    </row>
    <row r="587" spans="1:7" ht="15" customHeight="1" x14ac:dyDescent="0.25">
      <c r="A587" s="68" t="s">
        <v>64</v>
      </c>
      <c r="B587" s="68"/>
      <c r="C587" s="68"/>
      <c r="D587" s="68"/>
      <c r="E587" s="68"/>
      <c r="F587" s="68"/>
      <c r="G587" s="68"/>
    </row>
    <row r="588" spans="1:7" ht="15" customHeight="1" x14ac:dyDescent="0.25">
      <c r="A588" s="70" t="s">
        <v>65</v>
      </c>
      <c r="B588" s="71"/>
      <c r="C588" s="71"/>
      <c r="D588" s="71"/>
      <c r="E588" s="71"/>
      <c r="F588" s="71"/>
      <c r="G588" s="71"/>
    </row>
    <row r="589" spans="1:7" ht="15" customHeight="1" x14ac:dyDescent="0.25">
      <c r="A589" s="72" t="s">
        <v>2</v>
      </c>
      <c r="B589" s="72"/>
      <c r="C589" s="72"/>
      <c r="D589" s="72"/>
      <c r="E589" s="72"/>
      <c r="F589" s="72"/>
      <c r="G589" s="72"/>
    </row>
    <row r="590" spans="1:7" ht="15" customHeight="1" x14ac:dyDescent="0.25">
      <c r="A590" s="7"/>
      <c r="B590" s="4"/>
      <c r="C590" s="4"/>
      <c r="D590" s="4"/>
      <c r="E590" s="4"/>
      <c r="F590" s="4"/>
      <c r="G590" s="4"/>
    </row>
    <row r="591" spans="1:7" ht="15" customHeight="1" x14ac:dyDescent="0.3">
      <c r="A591" s="8" t="s">
        <v>3</v>
      </c>
      <c r="B591" s="9" t="s">
        <v>4</v>
      </c>
      <c r="C591" s="10" t="s">
        <v>4</v>
      </c>
      <c r="D591" s="11" t="s">
        <v>5</v>
      </c>
      <c r="E591" s="12" t="s">
        <v>6</v>
      </c>
      <c r="F591" s="13" t="s">
        <v>7</v>
      </c>
      <c r="G591" s="12" t="s">
        <v>8</v>
      </c>
    </row>
    <row r="592" spans="1:7" ht="15" customHeight="1" x14ac:dyDescent="0.3">
      <c r="A592" s="14" t="s">
        <v>9</v>
      </c>
      <c r="B592" s="15" t="s">
        <v>9</v>
      </c>
      <c r="C592" s="16" t="s">
        <v>10</v>
      </c>
      <c r="D592" s="17" t="s">
        <v>11</v>
      </c>
      <c r="E592" s="18" t="s">
        <v>12</v>
      </c>
      <c r="F592" s="19" t="s">
        <v>13</v>
      </c>
      <c r="G592" s="18" t="s">
        <v>13</v>
      </c>
    </row>
    <row r="593" spans="1:8" ht="15" customHeight="1" x14ac:dyDescent="0.3">
      <c r="A593" s="20">
        <v>1</v>
      </c>
      <c r="B593" s="21">
        <v>202</v>
      </c>
      <c r="C593" s="22" t="s">
        <v>71</v>
      </c>
      <c r="D593" s="21" t="s">
        <v>14</v>
      </c>
      <c r="E593" s="23">
        <v>43319</v>
      </c>
      <c r="F593" s="24">
        <v>0</v>
      </c>
      <c r="G593" s="25">
        <f t="shared" ref="G593:G600" si="29">E593*F593</f>
        <v>0</v>
      </c>
    </row>
    <row r="594" spans="1:8" ht="15" customHeight="1" x14ac:dyDescent="0.3">
      <c r="A594" s="20">
        <v>2</v>
      </c>
      <c r="B594" s="21">
        <v>203</v>
      </c>
      <c r="C594" s="22" t="s">
        <v>17</v>
      </c>
      <c r="D594" s="21" t="s">
        <v>18</v>
      </c>
      <c r="E594" s="23">
        <v>432</v>
      </c>
      <c r="F594" s="24">
        <v>0</v>
      </c>
      <c r="G594" s="25">
        <f t="shared" si="29"/>
        <v>0</v>
      </c>
    </row>
    <row r="595" spans="1:8" ht="15" customHeight="1" x14ac:dyDescent="0.3">
      <c r="A595" s="20">
        <v>3</v>
      </c>
      <c r="B595" s="26">
        <v>403</v>
      </c>
      <c r="C595" s="22" t="s">
        <v>19</v>
      </c>
      <c r="D595" s="21" t="s">
        <v>18</v>
      </c>
      <c r="E595" s="23">
        <v>650</v>
      </c>
      <c r="F595" s="24">
        <v>0</v>
      </c>
      <c r="G595" s="25">
        <f t="shared" si="29"/>
        <v>0</v>
      </c>
    </row>
    <row r="596" spans="1:8" ht="15" customHeight="1" x14ac:dyDescent="0.3">
      <c r="A596" s="20">
        <v>4</v>
      </c>
      <c r="B596" s="26">
        <v>403</v>
      </c>
      <c r="C596" s="22" t="s">
        <v>79</v>
      </c>
      <c r="D596" s="21" t="s">
        <v>18</v>
      </c>
      <c r="E596" s="23">
        <v>100</v>
      </c>
      <c r="F596" s="24">
        <v>0</v>
      </c>
      <c r="G596" s="25">
        <f t="shared" ref="G596" si="30">E596*F596</f>
        <v>0</v>
      </c>
      <c r="H596" s="63"/>
    </row>
    <row r="597" spans="1:8" ht="15" customHeight="1" x14ac:dyDescent="0.3">
      <c r="A597" s="20">
        <v>5</v>
      </c>
      <c r="B597" s="26">
        <v>403</v>
      </c>
      <c r="C597" s="22" t="s">
        <v>72</v>
      </c>
      <c r="D597" s="21" t="s">
        <v>70</v>
      </c>
      <c r="E597" s="23">
        <f>E598*2.1/16</f>
        <v>637.875</v>
      </c>
      <c r="F597" s="24">
        <v>0</v>
      </c>
      <c r="G597" s="25">
        <f t="shared" si="29"/>
        <v>0</v>
      </c>
    </row>
    <row r="598" spans="1:8" ht="15" customHeight="1" x14ac:dyDescent="0.3">
      <c r="A598" s="20">
        <v>6</v>
      </c>
      <c r="B598" s="26">
        <v>403</v>
      </c>
      <c r="C598" s="22" t="s">
        <v>76</v>
      </c>
      <c r="D598" s="21" t="s">
        <v>18</v>
      </c>
      <c r="E598" s="23">
        <v>4860</v>
      </c>
      <c r="F598" s="24">
        <v>0</v>
      </c>
      <c r="G598" s="25">
        <f t="shared" si="29"/>
        <v>0</v>
      </c>
    </row>
    <row r="599" spans="1:8" ht="15" customHeight="1" x14ac:dyDescent="0.3">
      <c r="A599" s="20">
        <v>7</v>
      </c>
      <c r="B599" s="26">
        <v>407</v>
      </c>
      <c r="C599" s="22" t="s">
        <v>20</v>
      </c>
      <c r="D599" s="21" t="s">
        <v>21</v>
      </c>
      <c r="E599" s="23">
        <v>3466</v>
      </c>
      <c r="F599" s="24">
        <v>0</v>
      </c>
      <c r="G599" s="25">
        <f t="shared" si="29"/>
        <v>0</v>
      </c>
    </row>
    <row r="600" spans="1:8" ht="15" customHeight="1" x14ac:dyDescent="0.3">
      <c r="A600" s="20">
        <v>8</v>
      </c>
      <c r="B600" s="26">
        <v>614</v>
      </c>
      <c r="C600" s="22" t="s">
        <v>22</v>
      </c>
      <c r="D600" s="21" t="s">
        <v>23</v>
      </c>
      <c r="E600" s="23">
        <v>10</v>
      </c>
      <c r="F600" s="24">
        <v>0</v>
      </c>
      <c r="G600" s="25">
        <f t="shared" si="29"/>
        <v>0</v>
      </c>
    </row>
    <row r="601" spans="1:8" ht="15" customHeight="1" x14ac:dyDescent="0.3">
      <c r="A601" s="20">
        <v>9</v>
      </c>
      <c r="B601" s="21">
        <v>626</v>
      </c>
      <c r="C601" s="22" t="s">
        <v>24</v>
      </c>
      <c r="D601" s="21" t="s">
        <v>69</v>
      </c>
      <c r="E601" s="23">
        <v>1</v>
      </c>
      <c r="F601" s="24">
        <v>0</v>
      </c>
      <c r="G601" s="29">
        <f>E601*F601</f>
        <v>0</v>
      </c>
    </row>
    <row r="602" spans="1:8" ht="15" customHeight="1" x14ac:dyDescent="0.3">
      <c r="A602" s="20">
        <v>10</v>
      </c>
      <c r="B602" s="26">
        <v>627</v>
      </c>
      <c r="C602" s="22" t="s">
        <v>25</v>
      </c>
      <c r="D602" s="21" t="s">
        <v>26</v>
      </c>
      <c r="E602" s="23">
        <v>230</v>
      </c>
      <c r="F602" s="24">
        <v>0</v>
      </c>
      <c r="G602" s="25">
        <f t="shared" ref="G602:G606" si="31">E602*F602</f>
        <v>0</v>
      </c>
    </row>
    <row r="603" spans="1:8" ht="15" customHeight="1" x14ac:dyDescent="0.3">
      <c r="A603" s="20">
        <v>11</v>
      </c>
      <c r="B603" s="26">
        <v>627</v>
      </c>
      <c r="C603" s="22" t="s">
        <v>27</v>
      </c>
      <c r="D603" s="21" t="s">
        <v>21</v>
      </c>
      <c r="E603" s="23">
        <v>165</v>
      </c>
      <c r="F603" s="24">
        <v>0</v>
      </c>
      <c r="G603" s="25">
        <f t="shared" si="31"/>
        <v>0</v>
      </c>
    </row>
    <row r="604" spans="1:8" ht="15" customHeight="1" x14ac:dyDescent="0.3">
      <c r="A604" s="20">
        <v>12</v>
      </c>
      <c r="B604" s="26">
        <v>627</v>
      </c>
      <c r="C604" s="22" t="s">
        <v>28</v>
      </c>
      <c r="D604" s="21" t="s">
        <v>21</v>
      </c>
      <c r="E604" s="23">
        <v>149</v>
      </c>
      <c r="F604" s="24">
        <v>0</v>
      </c>
      <c r="G604" s="25">
        <f t="shared" si="31"/>
        <v>0</v>
      </c>
    </row>
    <row r="605" spans="1:8" ht="15" customHeight="1" x14ac:dyDescent="0.3">
      <c r="A605" s="20">
        <v>13</v>
      </c>
      <c r="B605" s="26">
        <v>630</v>
      </c>
      <c r="C605" s="22" t="s">
        <v>29</v>
      </c>
      <c r="D605" s="21" t="s">
        <v>16</v>
      </c>
      <c r="E605" s="23">
        <v>48</v>
      </c>
      <c r="F605" s="24">
        <v>0</v>
      </c>
      <c r="G605" s="25">
        <f t="shared" si="31"/>
        <v>0</v>
      </c>
    </row>
    <row r="606" spans="1:8" ht="15" customHeight="1" thickBot="1" x14ac:dyDescent="0.35">
      <c r="A606" s="20">
        <v>14</v>
      </c>
      <c r="B606" s="26">
        <v>630</v>
      </c>
      <c r="C606" s="22" t="s">
        <v>77</v>
      </c>
      <c r="D606" s="21" t="s">
        <v>69</v>
      </c>
      <c r="E606" s="23">
        <v>1</v>
      </c>
      <c r="F606" s="57">
        <v>0</v>
      </c>
      <c r="G606" s="58">
        <f t="shared" si="31"/>
        <v>0</v>
      </c>
    </row>
    <row r="607" spans="1:8" ht="15" customHeight="1" thickBot="1" x14ac:dyDescent="0.35">
      <c r="A607" s="65" t="s">
        <v>89</v>
      </c>
      <c r="B607" s="66"/>
      <c r="C607" s="66"/>
      <c r="D607" s="66"/>
      <c r="E607" s="66"/>
      <c r="F607" s="67"/>
      <c r="G607" s="31">
        <f>SUM(G593:G605)</f>
        <v>0</v>
      </c>
    </row>
    <row r="637" spans="1:7" ht="15" customHeight="1" x14ac:dyDescent="0.25">
      <c r="A637" s="1" t="s">
        <v>94</v>
      </c>
      <c r="B637" s="2"/>
      <c r="C637" s="2"/>
      <c r="G637" s="3" t="s">
        <v>95</v>
      </c>
    </row>
    <row r="638" spans="1:7" ht="15" customHeight="1" x14ac:dyDescent="0.25">
      <c r="A638" s="68" t="s">
        <v>0</v>
      </c>
      <c r="B638" s="68"/>
      <c r="C638" s="68"/>
      <c r="D638" s="68"/>
      <c r="E638" s="68"/>
      <c r="F638" s="68"/>
      <c r="G638" s="68"/>
    </row>
    <row r="639" spans="1:7" ht="15" customHeight="1" x14ac:dyDescent="0.25">
      <c r="A639" s="69" t="s">
        <v>1</v>
      </c>
      <c r="B639" s="69"/>
      <c r="C639" s="69"/>
      <c r="D639" s="69"/>
      <c r="E639" s="69"/>
      <c r="F639" s="69"/>
      <c r="G639" s="69"/>
    </row>
    <row r="640" spans="1:7" ht="15" customHeight="1" x14ac:dyDescent="0.25">
      <c r="A640" s="68" t="s">
        <v>64</v>
      </c>
      <c r="B640" s="68"/>
      <c r="C640" s="68"/>
      <c r="D640" s="68"/>
      <c r="E640" s="68"/>
      <c r="F640" s="68"/>
      <c r="G640" s="68"/>
    </row>
    <row r="641" spans="1:7" ht="15" customHeight="1" x14ac:dyDescent="0.25">
      <c r="A641" s="70" t="s">
        <v>60</v>
      </c>
      <c r="B641" s="71"/>
      <c r="C641" s="71"/>
      <c r="D641" s="71"/>
      <c r="E641" s="71"/>
      <c r="F641" s="71"/>
      <c r="G641" s="71"/>
    </row>
    <row r="642" spans="1:7" ht="15" customHeight="1" x14ac:dyDescent="0.25">
      <c r="A642" s="72" t="s">
        <v>2</v>
      </c>
      <c r="B642" s="72"/>
      <c r="C642" s="72"/>
      <c r="D642" s="72"/>
      <c r="E642" s="72"/>
      <c r="F642" s="72"/>
      <c r="G642" s="72"/>
    </row>
    <row r="643" spans="1:7" ht="15" customHeight="1" x14ac:dyDescent="0.25">
      <c r="A643" s="7"/>
      <c r="B643" s="4"/>
      <c r="C643" s="4"/>
      <c r="D643" s="4"/>
      <c r="E643" s="4"/>
      <c r="F643" s="4"/>
      <c r="G643" s="4"/>
    </row>
    <row r="644" spans="1:7" ht="15" customHeight="1" x14ac:dyDescent="0.3">
      <c r="A644" s="8" t="s">
        <v>3</v>
      </c>
      <c r="B644" s="9" t="s">
        <v>4</v>
      </c>
      <c r="C644" s="10" t="s">
        <v>4</v>
      </c>
      <c r="D644" s="11" t="s">
        <v>5</v>
      </c>
      <c r="E644" s="12" t="s">
        <v>6</v>
      </c>
      <c r="F644" s="13" t="s">
        <v>7</v>
      </c>
      <c r="G644" s="12" t="s">
        <v>8</v>
      </c>
    </row>
    <row r="645" spans="1:7" ht="15" customHeight="1" x14ac:dyDescent="0.3">
      <c r="A645" s="14" t="s">
        <v>9</v>
      </c>
      <c r="B645" s="15" t="s">
        <v>9</v>
      </c>
      <c r="C645" s="16" t="s">
        <v>10</v>
      </c>
      <c r="D645" s="17" t="s">
        <v>11</v>
      </c>
      <c r="E645" s="18" t="s">
        <v>12</v>
      </c>
      <c r="F645" s="19" t="s">
        <v>13</v>
      </c>
      <c r="G645" s="18" t="s">
        <v>13</v>
      </c>
    </row>
    <row r="646" spans="1:7" ht="15" customHeight="1" x14ac:dyDescent="0.3">
      <c r="A646" s="20">
        <v>1</v>
      </c>
      <c r="B646" s="21">
        <v>202</v>
      </c>
      <c r="C646" s="22" t="s">
        <v>55</v>
      </c>
      <c r="D646" s="21" t="s">
        <v>14</v>
      </c>
      <c r="E646" s="23">
        <v>16427</v>
      </c>
      <c r="F646" s="24">
        <v>0</v>
      </c>
      <c r="G646" s="25">
        <f t="shared" ref="G646" si="32">E646*F646</f>
        <v>0</v>
      </c>
    </row>
    <row r="647" spans="1:7" ht="15" customHeight="1" x14ac:dyDescent="0.3">
      <c r="A647" s="20">
        <v>2</v>
      </c>
      <c r="B647" s="21">
        <v>202</v>
      </c>
      <c r="C647" s="22" t="s">
        <v>61</v>
      </c>
      <c r="D647" s="21" t="s">
        <v>14</v>
      </c>
      <c r="E647" s="23">
        <v>368</v>
      </c>
      <c r="F647" s="24">
        <v>0</v>
      </c>
      <c r="G647" s="25">
        <f t="shared" ref="G647" si="33">E647*F647</f>
        <v>0</v>
      </c>
    </row>
    <row r="648" spans="1:7" ht="15" customHeight="1" x14ac:dyDescent="0.3">
      <c r="A648" s="20">
        <v>3</v>
      </c>
      <c r="B648" s="21">
        <v>202</v>
      </c>
      <c r="C648" s="22" t="s">
        <v>74</v>
      </c>
      <c r="D648" s="21" t="s">
        <v>14</v>
      </c>
      <c r="E648" s="23">
        <v>28982</v>
      </c>
      <c r="F648" s="24">
        <v>0</v>
      </c>
      <c r="G648" s="25">
        <f t="shared" ref="G648:G664" si="34">E648*F648</f>
        <v>0</v>
      </c>
    </row>
    <row r="649" spans="1:7" ht="15" customHeight="1" x14ac:dyDescent="0.3">
      <c r="A649" s="20">
        <v>4</v>
      </c>
      <c r="B649" s="21">
        <v>202</v>
      </c>
      <c r="C649" s="22" t="s">
        <v>71</v>
      </c>
      <c r="D649" s="21" t="s">
        <v>14</v>
      </c>
      <c r="E649" s="23">
        <v>278730</v>
      </c>
      <c r="F649" s="24">
        <v>0</v>
      </c>
      <c r="G649" s="25">
        <f t="shared" ref="G649:G650" si="35">E649*F649</f>
        <v>0</v>
      </c>
    </row>
    <row r="650" spans="1:7" ht="15" customHeight="1" x14ac:dyDescent="0.3">
      <c r="A650" s="20">
        <v>5</v>
      </c>
      <c r="B650" s="21">
        <v>202</v>
      </c>
      <c r="C650" s="22" t="s">
        <v>73</v>
      </c>
      <c r="D650" s="21" t="s">
        <v>14</v>
      </c>
      <c r="E650" s="23">
        <v>7111</v>
      </c>
      <c r="F650" s="24">
        <v>0</v>
      </c>
      <c r="G650" s="25">
        <f t="shared" si="35"/>
        <v>0</v>
      </c>
    </row>
    <row r="651" spans="1:7" ht="15" customHeight="1" x14ac:dyDescent="0.3">
      <c r="A651" s="20">
        <v>6</v>
      </c>
      <c r="B651" s="26">
        <v>203</v>
      </c>
      <c r="C651" s="22" t="s">
        <v>15</v>
      </c>
      <c r="D651" s="21" t="s">
        <v>16</v>
      </c>
      <c r="E651" s="23">
        <v>58</v>
      </c>
      <c r="F651" s="24">
        <v>0</v>
      </c>
      <c r="G651" s="25">
        <f t="shared" si="34"/>
        <v>0</v>
      </c>
    </row>
    <row r="652" spans="1:7" ht="15" customHeight="1" x14ac:dyDescent="0.3">
      <c r="A652" s="20">
        <v>7</v>
      </c>
      <c r="B652" s="21">
        <v>203</v>
      </c>
      <c r="C652" s="22" t="s">
        <v>17</v>
      </c>
      <c r="D652" s="21" t="s">
        <v>18</v>
      </c>
      <c r="E652" s="23">
        <v>8133</v>
      </c>
      <c r="F652" s="24">
        <v>0</v>
      </c>
      <c r="G652" s="25">
        <f t="shared" si="34"/>
        <v>0</v>
      </c>
    </row>
    <row r="653" spans="1:7" ht="15" customHeight="1" x14ac:dyDescent="0.3">
      <c r="A653" s="20">
        <v>8</v>
      </c>
      <c r="B653" s="21">
        <v>304</v>
      </c>
      <c r="C653" s="22" t="s">
        <v>63</v>
      </c>
      <c r="D653" s="21" t="s">
        <v>18</v>
      </c>
      <c r="E653" s="23">
        <v>8856</v>
      </c>
      <c r="F653" s="24">
        <v>0</v>
      </c>
      <c r="G653" s="25">
        <f t="shared" si="34"/>
        <v>0</v>
      </c>
    </row>
    <row r="654" spans="1:7" ht="15" customHeight="1" x14ac:dyDescent="0.3">
      <c r="A654" s="20">
        <v>9</v>
      </c>
      <c r="B654" s="41">
        <v>306</v>
      </c>
      <c r="C654" s="16" t="s">
        <v>62</v>
      </c>
      <c r="D654" s="40" t="s">
        <v>14</v>
      </c>
      <c r="E654" s="23">
        <v>43413</v>
      </c>
      <c r="F654" s="24">
        <v>0</v>
      </c>
      <c r="G654" s="25">
        <f>E654*F654</f>
        <v>0</v>
      </c>
    </row>
    <row r="655" spans="1:7" ht="15" customHeight="1" x14ac:dyDescent="0.3">
      <c r="A655" s="20">
        <v>10</v>
      </c>
      <c r="B655" s="21">
        <v>306</v>
      </c>
      <c r="C655" s="22" t="s">
        <v>56</v>
      </c>
      <c r="D655" s="21" t="s">
        <v>14</v>
      </c>
      <c r="E655" s="23">
        <v>16427</v>
      </c>
      <c r="F655" s="24">
        <v>0</v>
      </c>
      <c r="G655" s="25">
        <f t="shared" si="34"/>
        <v>0</v>
      </c>
    </row>
    <row r="656" spans="1:7" ht="15" customHeight="1" x14ac:dyDescent="0.3">
      <c r="A656" s="20">
        <v>11</v>
      </c>
      <c r="B656" s="21">
        <v>308</v>
      </c>
      <c r="C656" s="22" t="s">
        <v>57</v>
      </c>
      <c r="D656" s="21" t="s">
        <v>14</v>
      </c>
      <c r="E656" s="23">
        <v>16427</v>
      </c>
      <c r="F656" s="24">
        <v>0</v>
      </c>
      <c r="G656" s="25">
        <f t="shared" si="34"/>
        <v>0</v>
      </c>
    </row>
    <row r="657" spans="1:7" ht="15" customHeight="1" x14ac:dyDescent="0.3">
      <c r="A657" s="20">
        <v>12</v>
      </c>
      <c r="B657" s="26">
        <v>403</v>
      </c>
      <c r="C657" s="22" t="s">
        <v>19</v>
      </c>
      <c r="D657" s="21" t="s">
        <v>18</v>
      </c>
      <c r="E657" s="23">
        <f>E595+E542+E489+E331+E278+E224+E172+E119+E66+E14</f>
        <v>4250</v>
      </c>
      <c r="F657" s="24">
        <v>0</v>
      </c>
      <c r="G657" s="25">
        <f>E657*F657</f>
        <v>0</v>
      </c>
    </row>
    <row r="658" spans="1:7" ht="15" customHeight="1" x14ac:dyDescent="0.3">
      <c r="A658" s="20">
        <v>13</v>
      </c>
      <c r="B658" s="26">
        <v>403</v>
      </c>
      <c r="C658" s="22" t="s">
        <v>79</v>
      </c>
      <c r="D658" s="21" t="s">
        <v>18</v>
      </c>
      <c r="E658" s="23">
        <v>1850</v>
      </c>
      <c r="F658" s="24">
        <v>0</v>
      </c>
      <c r="G658" s="25">
        <f>E658*F658</f>
        <v>0</v>
      </c>
    </row>
    <row r="659" spans="1:7" ht="15" customHeight="1" x14ac:dyDescent="0.3">
      <c r="A659" s="20">
        <v>14</v>
      </c>
      <c r="B659" s="26">
        <v>403</v>
      </c>
      <c r="C659" s="22" t="s">
        <v>53</v>
      </c>
      <c r="D659" s="21" t="s">
        <v>18</v>
      </c>
      <c r="E659" s="23">
        <v>60</v>
      </c>
      <c r="F659" s="24">
        <v>0</v>
      </c>
      <c r="G659" s="25">
        <f>E659*F659</f>
        <v>0</v>
      </c>
    </row>
    <row r="660" spans="1:7" ht="15" customHeight="1" x14ac:dyDescent="0.3">
      <c r="A660" s="20">
        <v>15</v>
      </c>
      <c r="B660" s="26">
        <v>403</v>
      </c>
      <c r="C660" s="22" t="s">
        <v>92</v>
      </c>
      <c r="D660" s="21" t="s">
        <v>18</v>
      </c>
      <c r="E660" s="23">
        <v>11060</v>
      </c>
      <c r="F660" s="24">
        <v>0</v>
      </c>
      <c r="G660" s="25">
        <f>E660*F660</f>
        <v>0</v>
      </c>
    </row>
    <row r="661" spans="1:7" ht="15" customHeight="1" x14ac:dyDescent="0.3">
      <c r="A661" s="20">
        <v>16</v>
      </c>
      <c r="B661" s="26">
        <v>403</v>
      </c>
      <c r="C661" s="22" t="s">
        <v>93</v>
      </c>
      <c r="D661" s="21" t="s">
        <v>18</v>
      </c>
      <c r="E661" s="23">
        <v>27471</v>
      </c>
      <c r="F661" s="24">
        <v>0</v>
      </c>
      <c r="G661" s="25">
        <f>E661*F661</f>
        <v>0</v>
      </c>
    </row>
    <row r="662" spans="1:7" ht="15" customHeight="1" x14ac:dyDescent="0.3">
      <c r="A662" s="20">
        <v>17</v>
      </c>
      <c r="B662" s="26">
        <v>403</v>
      </c>
      <c r="C662" s="22" t="s">
        <v>72</v>
      </c>
      <c r="D662" s="21" t="s">
        <v>70</v>
      </c>
      <c r="E662" s="23">
        <f>(E660+E661)*2.1/16</f>
        <v>5057.1937500000004</v>
      </c>
      <c r="F662" s="24">
        <v>0</v>
      </c>
      <c r="G662" s="25">
        <f t="shared" si="34"/>
        <v>0</v>
      </c>
    </row>
    <row r="663" spans="1:7" ht="15" customHeight="1" x14ac:dyDescent="0.3">
      <c r="A663" s="20">
        <v>18</v>
      </c>
      <c r="B663" s="26">
        <v>407</v>
      </c>
      <c r="C663" s="22" t="s">
        <v>20</v>
      </c>
      <c r="D663" s="21" t="s">
        <v>21</v>
      </c>
      <c r="E663" s="23">
        <v>26501</v>
      </c>
      <c r="F663" s="24">
        <v>0</v>
      </c>
      <c r="G663" s="25">
        <f t="shared" si="34"/>
        <v>0</v>
      </c>
    </row>
    <row r="664" spans="1:7" ht="15" customHeight="1" x14ac:dyDescent="0.3">
      <c r="A664" s="20">
        <v>19</v>
      </c>
      <c r="B664" s="26">
        <v>614</v>
      </c>
      <c r="C664" s="22" t="s">
        <v>22</v>
      </c>
      <c r="D664" s="21" t="s">
        <v>23</v>
      </c>
      <c r="E664" s="23">
        <v>192</v>
      </c>
      <c r="F664" s="24">
        <v>0</v>
      </c>
      <c r="G664" s="25">
        <f t="shared" si="34"/>
        <v>0</v>
      </c>
    </row>
    <row r="665" spans="1:7" ht="15" customHeight="1" x14ac:dyDescent="0.3">
      <c r="A665" s="20">
        <v>20</v>
      </c>
      <c r="B665" s="21">
        <v>626</v>
      </c>
      <c r="C665" s="22" t="s">
        <v>24</v>
      </c>
      <c r="D665" s="21" t="s">
        <v>69</v>
      </c>
      <c r="E665" s="23">
        <v>12</v>
      </c>
      <c r="F665" s="24">
        <v>0</v>
      </c>
      <c r="G665" s="29">
        <f>E665*F665</f>
        <v>0</v>
      </c>
    </row>
    <row r="666" spans="1:7" ht="15" customHeight="1" x14ac:dyDescent="0.3">
      <c r="A666" s="20">
        <v>21</v>
      </c>
      <c r="B666" s="26">
        <v>627</v>
      </c>
      <c r="C666" s="22" t="s">
        <v>25</v>
      </c>
      <c r="D666" s="21" t="s">
        <v>26</v>
      </c>
      <c r="E666" s="23">
        <v>1428</v>
      </c>
      <c r="F666" s="24">
        <v>0</v>
      </c>
      <c r="G666" s="25">
        <f t="shared" ref="G666:G671" si="36">E666*F666</f>
        <v>0</v>
      </c>
    </row>
    <row r="667" spans="1:7" ht="15" customHeight="1" x14ac:dyDescent="0.3">
      <c r="A667" s="20">
        <v>22</v>
      </c>
      <c r="B667" s="26">
        <v>627</v>
      </c>
      <c r="C667" s="22" t="s">
        <v>27</v>
      </c>
      <c r="D667" s="21" t="s">
        <v>21</v>
      </c>
      <c r="E667" s="23">
        <f>SUM(E603,E549,E497,E338,E286,E127,E73,E21)</f>
        <v>1160</v>
      </c>
      <c r="F667" s="24">
        <v>0</v>
      </c>
      <c r="G667" s="25">
        <f t="shared" si="36"/>
        <v>0</v>
      </c>
    </row>
    <row r="668" spans="1:7" ht="15" customHeight="1" x14ac:dyDescent="0.3">
      <c r="A668" s="20">
        <v>23</v>
      </c>
      <c r="B668" s="26">
        <v>627</v>
      </c>
      <c r="C668" s="22" t="s">
        <v>28</v>
      </c>
      <c r="D668" s="21" t="s">
        <v>21</v>
      </c>
      <c r="E668" s="23">
        <v>1042</v>
      </c>
      <c r="F668" s="24">
        <v>0</v>
      </c>
      <c r="G668" s="25">
        <f t="shared" si="36"/>
        <v>0</v>
      </c>
    </row>
    <row r="669" spans="1:7" ht="15" customHeight="1" x14ac:dyDescent="0.3">
      <c r="A669" s="20">
        <v>24</v>
      </c>
      <c r="B669" s="26">
        <v>630</v>
      </c>
      <c r="C669" s="22" t="s">
        <v>29</v>
      </c>
      <c r="D669" s="21" t="s">
        <v>16</v>
      </c>
      <c r="E669" s="23">
        <v>80</v>
      </c>
      <c r="F669" s="24">
        <v>0</v>
      </c>
      <c r="G669" s="25">
        <f t="shared" si="36"/>
        <v>0</v>
      </c>
    </row>
    <row r="670" spans="1:7" ht="15" customHeight="1" x14ac:dyDescent="0.3">
      <c r="A670" s="20">
        <v>25</v>
      </c>
      <c r="B670" s="26">
        <v>630</v>
      </c>
      <c r="C670" s="22" t="s">
        <v>77</v>
      </c>
      <c r="D670" s="21" t="s">
        <v>69</v>
      </c>
      <c r="E670" s="23">
        <v>12</v>
      </c>
      <c r="F670" s="57">
        <v>0</v>
      </c>
      <c r="G670" s="58">
        <f t="shared" si="36"/>
        <v>0</v>
      </c>
    </row>
    <row r="671" spans="1:7" ht="15" customHeight="1" thickBot="1" x14ac:dyDescent="0.35">
      <c r="A671" s="20">
        <v>26</v>
      </c>
      <c r="B671" s="26">
        <v>700</v>
      </c>
      <c r="C671" s="22" t="s">
        <v>30</v>
      </c>
      <c r="D671" s="21" t="s">
        <v>31</v>
      </c>
      <c r="E671" s="30">
        <v>1</v>
      </c>
      <c r="F671" s="24">
        <v>300000</v>
      </c>
      <c r="G671" s="25">
        <f t="shared" si="36"/>
        <v>300000</v>
      </c>
    </row>
    <row r="672" spans="1:7" ht="15" customHeight="1" thickBot="1" x14ac:dyDescent="0.35">
      <c r="A672" s="65" t="s">
        <v>32</v>
      </c>
      <c r="B672" s="66"/>
      <c r="C672" s="66"/>
      <c r="D672" s="66"/>
      <c r="E672" s="66"/>
      <c r="F672" s="67"/>
      <c r="G672" s="31">
        <f>SUM(G646:G671)</f>
        <v>300000</v>
      </c>
    </row>
    <row r="673" spans="1:7" ht="15" customHeight="1" x14ac:dyDescent="0.3">
      <c r="A673" s="32"/>
      <c r="B673" s="33"/>
      <c r="C673" s="33"/>
      <c r="D673" s="33"/>
      <c r="E673" s="33"/>
      <c r="F673" s="34"/>
      <c r="G673" s="34"/>
    </row>
    <row r="674" spans="1:7" ht="15" customHeight="1" x14ac:dyDescent="0.3">
      <c r="A674" s="32" t="s">
        <v>33</v>
      </c>
      <c r="B674" s="33"/>
      <c r="C674" s="35"/>
      <c r="D674" s="35"/>
      <c r="E674" s="33"/>
      <c r="F674" s="33" t="s">
        <v>34</v>
      </c>
      <c r="G674" s="36"/>
    </row>
    <row r="675" spans="1:7" ht="15" customHeight="1" x14ac:dyDescent="0.3">
      <c r="A675" s="32"/>
      <c r="B675" s="33"/>
      <c r="C675" s="33" t="s">
        <v>35</v>
      </c>
      <c r="D675" s="33"/>
      <c r="E675" s="33"/>
      <c r="F675" s="34"/>
      <c r="G675" s="34"/>
    </row>
    <row r="676" spans="1:7" ht="15" customHeight="1" x14ac:dyDescent="0.3">
      <c r="A676" s="32" t="s">
        <v>36</v>
      </c>
      <c r="B676" s="33"/>
      <c r="C676" s="35"/>
      <c r="D676" s="35"/>
      <c r="E676" s="33"/>
      <c r="F676" s="34" t="s">
        <v>37</v>
      </c>
      <c r="G676" s="36"/>
    </row>
    <row r="677" spans="1:7" ht="15" customHeight="1" x14ac:dyDescent="0.3">
      <c r="A677" s="32"/>
      <c r="B677" s="33"/>
      <c r="C677" s="33"/>
      <c r="D677" s="33"/>
      <c r="E677" s="33"/>
      <c r="F677" s="34"/>
      <c r="G677" s="34"/>
    </row>
    <row r="678" spans="1:7" ht="15" customHeight="1" x14ac:dyDescent="0.3">
      <c r="A678" s="32" t="s">
        <v>38</v>
      </c>
      <c r="B678" s="33"/>
      <c r="C678" s="35"/>
      <c r="D678" s="35"/>
      <c r="E678" s="33"/>
      <c r="F678" s="33" t="s">
        <v>39</v>
      </c>
      <c r="G678" s="36"/>
    </row>
    <row r="679" spans="1:7" ht="15" customHeight="1" x14ac:dyDescent="0.3">
      <c r="A679" s="32"/>
      <c r="B679" s="33"/>
      <c r="C679" s="33"/>
      <c r="D679" s="33"/>
      <c r="E679" s="33"/>
      <c r="F679" s="34"/>
      <c r="G679" s="34"/>
    </row>
    <row r="680" spans="1:7" ht="15" customHeight="1" x14ac:dyDescent="0.3">
      <c r="A680" s="32" t="s">
        <v>40</v>
      </c>
      <c r="B680" s="33"/>
      <c r="C680" s="35"/>
      <c r="D680" s="35"/>
      <c r="E680" s="33"/>
      <c r="F680" s="34" t="s">
        <v>41</v>
      </c>
      <c r="G680" s="36"/>
    </row>
    <row r="681" spans="1:7" ht="15" customHeight="1" x14ac:dyDescent="0.3">
      <c r="A681" s="32"/>
      <c r="B681" s="33"/>
      <c r="C681" s="33"/>
      <c r="D681" s="33"/>
      <c r="E681" s="33"/>
      <c r="F681" s="34"/>
      <c r="G681" s="34"/>
    </row>
    <row r="682" spans="1:7" ht="15" customHeight="1" x14ac:dyDescent="0.3">
      <c r="A682" s="32" t="s">
        <v>42</v>
      </c>
      <c r="B682" s="33"/>
      <c r="C682" s="33"/>
      <c r="D682" s="33"/>
      <c r="E682" s="33"/>
      <c r="F682" s="34"/>
      <c r="G682" s="34"/>
    </row>
    <row r="683" spans="1:7" ht="15" customHeight="1" x14ac:dyDescent="0.3">
      <c r="A683" s="32" t="s">
        <v>43</v>
      </c>
      <c r="B683" s="33"/>
      <c r="C683" s="35"/>
      <c r="D683" s="35"/>
      <c r="E683" s="33"/>
      <c r="F683" s="34"/>
      <c r="G683" s="34"/>
    </row>
    <row r="684" spans="1:7" ht="15" customHeight="1" x14ac:dyDescent="0.3">
      <c r="A684" s="32" t="s">
        <v>44</v>
      </c>
      <c r="B684" s="33"/>
      <c r="C684" s="33"/>
      <c r="D684" s="33"/>
      <c r="E684" s="33"/>
      <c r="F684" s="34"/>
      <c r="G684" s="34"/>
    </row>
    <row r="685" spans="1:7" ht="15" customHeight="1" x14ac:dyDescent="0.3">
      <c r="A685" s="32" t="s">
        <v>43</v>
      </c>
      <c r="B685" s="33"/>
      <c r="C685" s="35"/>
      <c r="D685" s="35"/>
      <c r="E685" s="33"/>
      <c r="F685" s="34"/>
      <c r="G685" s="34"/>
    </row>
    <row r="686" spans="1:7" ht="15" customHeight="1" x14ac:dyDescent="0.25">
      <c r="C686" s="28"/>
    </row>
    <row r="769" spans="3:7" ht="15" customHeight="1" x14ac:dyDescent="0.25">
      <c r="C769" s="38"/>
      <c r="D769" s="38"/>
      <c r="E769" s="38"/>
      <c r="F769" s="38"/>
      <c r="G769" s="38"/>
    </row>
    <row r="770" spans="3:7" ht="15" customHeight="1" x14ac:dyDescent="0.3">
      <c r="C770" s="39"/>
    </row>
  </sheetData>
  <mergeCells count="78">
    <mergeCell ref="A428:G428"/>
    <mergeCell ref="A429:G429"/>
    <mergeCell ref="A430:G430"/>
    <mergeCell ref="A376:G376"/>
    <mergeCell ref="A377:G377"/>
    <mergeCell ref="A392:F392"/>
    <mergeCell ref="A426:G426"/>
    <mergeCell ref="A427:G427"/>
    <mergeCell ref="A607:F607"/>
    <mergeCell ref="A532:G532"/>
    <mergeCell ref="A533:G533"/>
    <mergeCell ref="A534:G534"/>
    <mergeCell ref="A535:G535"/>
    <mergeCell ref="A536:G536"/>
    <mergeCell ref="A552:F552"/>
    <mergeCell ref="A585:G585"/>
    <mergeCell ref="A586:G586"/>
    <mergeCell ref="A587:G587"/>
    <mergeCell ref="A588:G588"/>
    <mergeCell ref="A589:G589"/>
    <mergeCell ref="A500:F500"/>
    <mergeCell ref="A320:G320"/>
    <mergeCell ref="A321:G321"/>
    <mergeCell ref="A322:G322"/>
    <mergeCell ref="A323:G323"/>
    <mergeCell ref="A324:G324"/>
    <mergeCell ref="A341:F341"/>
    <mergeCell ref="A479:G479"/>
    <mergeCell ref="A480:G480"/>
    <mergeCell ref="A481:G481"/>
    <mergeCell ref="A482:G482"/>
    <mergeCell ref="A483:G483"/>
    <mergeCell ref="A438:F438"/>
    <mergeCell ref="A373:G373"/>
    <mergeCell ref="A374:G374"/>
    <mergeCell ref="A375:G375"/>
    <mergeCell ref="A289:F289"/>
    <mergeCell ref="A214:G214"/>
    <mergeCell ref="A215:G215"/>
    <mergeCell ref="A216:G216"/>
    <mergeCell ref="A217:G217"/>
    <mergeCell ref="A218:G218"/>
    <mergeCell ref="A232:F232"/>
    <mergeCell ref="A267:G267"/>
    <mergeCell ref="A268:G268"/>
    <mergeCell ref="A269:G269"/>
    <mergeCell ref="A270:G270"/>
    <mergeCell ref="A271:G271"/>
    <mergeCell ref="A179:F179"/>
    <mergeCell ref="A108:G108"/>
    <mergeCell ref="A109:G109"/>
    <mergeCell ref="A110:G110"/>
    <mergeCell ref="A111:G111"/>
    <mergeCell ref="A112:G112"/>
    <mergeCell ref="A131:F131"/>
    <mergeCell ref="A161:G161"/>
    <mergeCell ref="A162:G162"/>
    <mergeCell ref="A163:G163"/>
    <mergeCell ref="A164:G164"/>
    <mergeCell ref="A165:G165"/>
    <mergeCell ref="A76:F76"/>
    <mergeCell ref="A2:G2"/>
    <mergeCell ref="A3:G3"/>
    <mergeCell ref="A4:G4"/>
    <mergeCell ref="A5:G5"/>
    <mergeCell ref="A6:G6"/>
    <mergeCell ref="A24:F24"/>
    <mergeCell ref="A55:G55"/>
    <mergeCell ref="A56:G56"/>
    <mergeCell ref="A57:G57"/>
    <mergeCell ref="A58:G58"/>
    <mergeCell ref="A59:G59"/>
    <mergeCell ref="A672:F672"/>
    <mergeCell ref="A638:G638"/>
    <mergeCell ref="A639:G639"/>
    <mergeCell ref="A640:G640"/>
    <mergeCell ref="A641:G641"/>
    <mergeCell ref="A642:G642"/>
  </mergeCells>
  <printOptions horizontalCentered="1"/>
  <pageMargins left="0.25" right="0.25" top="0.25" bottom="0.25" header="0.25" footer="0.25"/>
  <pageSetup orientation="portrait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IFB 22 AFR 2 Bid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 Dilts</dc:creator>
  <cp:lastModifiedBy>Bret Dilts</cp:lastModifiedBy>
  <cp:lastPrinted>2022-04-29T18:11:03Z</cp:lastPrinted>
  <dcterms:created xsi:type="dcterms:W3CDTF">2022-04-29T03:27:56Z</dcterms:created>
  <dcterms:modified xsi:type="dcterms:W3CDTF">2022-06-14T21:41:35Z</dcterms:modified>
</cp:coreProperties>
</file>