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OLICITATIONS &amp; CONTRACTS\22-XXX\22-086 IFB ARPA Road Resurfacing Project (DPW)\02 - Solicitation Issued\Addendums\Addendum 3\"/>
    </mc:Choice>
  </mc:AlternateContent>
  <xr:revisionPtr revIDLastSave="0" documentId="13_ncr:1_{82038480-695C-41B0-942A-E45224ECEC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FB 22 ARPA Bid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15" i="1" l="1"/>
  <c r="G816" i="1"/>
  <c r="G814" i="1"/>
  <c r="G813" i="1"/>
  <c r="G812" i="1"/>
  <c r="G811" i="1"/>
  <c r="E810" i="1"/>
  <c r="G810" i="1" s="1"/>
  <c r="G809" i="1"/>
  <c r="G808" i="1"/>
  <c r="G807" i="1"/>
  <c r="G806" i="1"/>
  <c r="G875" i="1"/>
  <c r="E860" i="1"/>
  <c r="G860" i="1" s="1"/>
  <c r="G862" i="1"/>
  <c r="G879" i="1"/>
  <c r="G878" i="1"/>
  <c r="G877" i="1"/>
  <c r="G876" i="1"/>
  <c r="G874" i="1"/>
  <c r="G873" i="1"/>
  <c r="G872" i="1"/>
  <c r="G871" i="1"/>
  <c r="G868" i="1"/>
  <c r="G870" i="1"/>
  <c r="G869" i="1"/>
  <c r="G867" i="1"/>
  <c r="G866" i="1"/>
  <c r="G864" i="1"/>
  <c r="G863" i="1"/>
  <c r="G861" i="1"/>
  <c r="G859" i="1"/>
  <c r="G606" i="1"/>
  <c r="G603" i="1"/>
  <c r="E598" i="1"/>
  <c r="G598" i="1" s="1"/>
  <c r="G596" i="1"/>
  <c r="G607" i="1"/>
  <c r="G605" i="1"/>
  <c r="G604" i="1"/>
  <c r="G602" i="1"/>
  <c r="G601" i="1"/>
  <c r="G600" i="1"/>
  <c r="G599" i="1"/>
  <c r="G597" i="1"/>
  <c r="G595" i="1"/>
  <c r="G594" i="1"/>
  <c r="E704" i="1"/>
  <c r="G704" i="1" s="1"/>
  <c r="G702" i="1"/>
  <c r="G709" i="1"/>
  <c r="G708" i="1"/>
  <c r="G707" i="1"/>
  <c r="G706" i="1"/>
  <c r="G705" i="1"/>
  <c r="G703" i="1"/>
  <c r="G701" i="1"/>
  <c r="G700" i="1"/>
  <c r="G651" i="1"/>
  <c r="G650" i="1"/>
  <c r="E653" i="1"/>
  <c r="G653" i="1" s="1"/>
  <c r="G655" i="1"/>
  <c r="G648" i="1"/>
  <c r="G661" i="1"/>
  <c r="G660" i="1"/>
  <c r="G659" i="1"/>
  <c r="G658" i="1"/>
  <c r="G657" i="1"/>
  <c r="G656" i="1"/>
  <c r="G654" i="1"/>
  <c r="G652" i="1"/>
  <c r="G649" i="1"/>
  <c r="G647" i="1"/>
  <c r="G543" i="1"/>
  <c r="G552" i="1"/>
  <c r="G551" i="1"/>
  <c r="G550" i="1"/>
  <c r="G553" i="1"/>
  <c r="G549" i="1"/>
  <c r="G548" i="1"/>
  <c r="G547" i="1"/>
  <c r="G546" i="1"/>
  <c r="E545" i="1"/>
  <c r="G545" i="1" s="1"/>
  <c r="G544" i="1"/>
  <c r="G542" i="1"/>
  <c r="G541" i="1"/>
  <c r="G754" i="1"/>
  <c r="G489" i="1"/>
  <c r="G756" i="1"/>
  <c r="G763" i="1"/>
  <c r="G762" i="1"/>
  <c r="G761" i="1"/>
  <c r="G760" i="1"/>
  <c r="G759" i="1"/>
  <c r="E758" i="1"/>
  <c r="G758" i="1" s="1"/>
  <c r="G757" i="1"/>
  <c r="G755" i="1"/>
  <c r="G753" i="1"/>
  <c r="G502" i="1"/>
  <c r="G501" i="1"/>
  <c r="G500" i="1"/>
  <c r="G499" i="1"/>
  <c r="G498" i="1"/>
  <c r="G497" i="1"/>
  <c r="G496" i="1"/>
  <c r="G495" i="1"/>
  <c r="G494" i="1"/>
  <c r="E493" i="1"/>
  <c r="G493" i="1" s="1"/>
  <c r="G492" i="1"/>
  <c r="G491" i="1"/>
  <c r="G490" i="1"/>
  <c r="G488" i="1"/>
  <c r="G227" i="1"/>
  <c r="G130" i="1"/>
  <c r="G129" i="1"/>
  <c r="G128" i="1"/>
  <c r="G127" i="1"/>
  <c r="G126" i="1"/>
  <c r="G125" i="1"/>
  <c r="G124" i="1"/>
  <c r="G123" i="1"/>
  <c r="G122" i="1"/>
  <c r="E121" i="1"/>
  <c r="G121" i="1" s="1"/>
  <c r="G120" i="1"/>
  <c r="G119" i="1"/>
  <c r="G118" i="1"/>
  <c r="G117" i="1"/>
  <c r="G339" i="1"/>
  <c r="G338" i="1"/>
  <c r="G337" i="1"/>
  <c r="G336" i="1"/>
  <c r="G335" i="1"/>
  <c r="E334" i="1"/>
  <c r="G334" i="1" s="1"/>
  <c r="G333" i="1"/>
  <c r="G332" i="1"/>
  <c r="G331" i="1"/>
  <c r="G330" i="1"/>
  <c r="G329" i="1"/>
  <c r="G181" i="1"/>
  <c r="G180" i="1"/>
  <c r="G179" i="1"/>
  <c r="G178" i="1"/>
  <c r="G177" i="1"/>
  <c r="G176" i="1"/>
  <c r="G175" i="1"/>
  <c r="E174" i="1"/>
  <c r="G174" i="1" s="1"/>
  <c r="G173" i="1"/>
  <c r="G172" i="1"/>
  <c r="G171" i="1"/>
  <c r="G170" i="1"/>
  <c r="G76" i="1"/>
  <c r="G75" i="1"/>
  <c r="G74" i="1"/>
  <c r="G73" i="1"/>
  <c r="G72" i="1"/>
  <c r="G71" i="1"/>
  <c r="G70" i="1"/>
  <c r="G69" i="1"/>
  <c r="E68" i="1"/>
  <c r="G68" i="1" s="1"/>
  <c r="G67" i="1"/>
  <c r="G66" i="1"/>
  <c r="G65" i="1"/>
  <c r="G64" i="1"/>
  <c r="G817" i="1" l="1"/>
  <c r="G608" i="1"/>
  <c r="G710" i="1"/>
  <c r="G662" i="1"/>
  <c r="G554" i="1"/>
  <c r="G764" i="1"/>
  <c r="G503" i="1"/>
  <c r="G131" i="1"/>
  <c r="G340" i="1"/>
  <c r="G182" i="1"/>
  <c r="G77" i="1"/>
  <c r="G17" i="1" l="1"/>
  <c r="G13" i="1" l="1"/>
  <c r="G386" i="1"/>
  <c r="G279" i="1"/>
  <c r="G439" i="1"/>
  <c r="G22" i="1"/>
  <c r="G392" i="1"/>
  <c r="G288" i="1"/>
  <c r="G445" i="1"/>
  <c r="E14" i="1" l="1"/>
  <c r="G14" i="1" s="1"/>
  <c r="E387" i="1"/>
  <c r="G387" i="1" s="1"/>
  <c r="E280" i="1"/>
  <c r="G280" i="1" s="1"/>
  <c r="E440" i="1"/>
  <c r="G440" i="1" s="1"/>
  <c r="E228" i="1"/>
  <c r="G228" i="1" s="1"/>
  <c r="G391" i="1"/>
  <c r="G390" i="1"/>
  <c r="G389" i="1"/>
  <c r="G388" i="1"/>
  <c r="G385" i="1"/>
  <c r="G384" i="1"/>
  <c r="G383" i="1"/>
  <c r="G382" i="1"/>
  <c r="G287" i="1"/>
  <c r="G286" i="1"/>
  <c r="G285" i="1"/>
  <c r="G284" i="1"/>
  <c r="G283" i="1"/>
  <c r="G282" i="1"/>
  <c r="G281" i="1"/>
  <c r="G278" i="1"/>
  <c r="G277" i="1"/>
  <c r="G276" i="1"/>
  <c r="G21" i="1"/>
  <c r="G20" i="1"/>
  <c r="G19" i="1"/>
  <c r="G18" i="1"/>
  <c r="G16" i="1"/>
  <c r="G15" i="1"/>
  <c r="G12" i="1"/>
  <c r="G11" i="1"/>
  <c r="G10" i="1"/>
  <c r="G444" i="1"/>
  <c r="G443" i="1"/>
  <c r="G442" i="1"/>
  <c r="G441" i="1"/>
  <c r="G438" i="1"/>
  <c r="G437" i="1"/>
  <c r="G436" i="1"/>
  <c r="G435" i="1"/>
  <c r="G224" i="1"/>
  <c r="G225" i="1"/>
  <c r="G226" i="1"/>
  <c r="G229" i="1"/>
  <c r="G230" i="1"/>
  <c r="G231" i="1"/>
  <c r="G233" i="1"/>
  <c r="G234" i="1"/>
  <c r="G235" i="1"/>
  <c r="G232" i="1"/>
  <c r="G223" i="1"/>
  <c r="G289" i="1" l="1"/>
  <c r="G865" i="1"/>
  <c r="G880" i="1" s="1"/>
  <c r="G446" i="1"/>
  <c r="G23" i="1"/>
  <c r="G393" i="1"/>
  <c r="G236" i="1"/>
</calcChain>
</file>

<file path=xl/sharedStrings.xml><?xml version="1.0" encoding="utf-8"?>
<sst xmlns="http://schemas.openxmlformats.org/spreadsheetml/2006/main" count="829" uniqueCount="100">
  <si>
    <t>SY</t>
  </si>
  <si>
    <t>Item</t>
  </si>
  <si>
    <t>Description</t>
  </si>
  <si>
    <t>Unit of</t>
  </si>
  <si>
    <t>Measure</t>
  </si>
  <si>
    <t>Qty.</t>
  </si>
  <si>
    <t>Unit</t>
  </si>
  <si>
    <t>Extended</t>
  </si>
  <si>
    <t>No.</t>
  </si>
  <si>
    <t>Est.</t>
  </si>
  <si>
    <t>Price ($)</t>
  </si>
  <si>
    <t>Submitted by:</t>
  </si>
  <si>
    <t>Date:</t>
  </si>
  <si>
    <t>(Company Name)</t>
  </si>
  <si>
    <t>Federal ID# / SS#:</t>
  </si>
  <si>
    <t>Address:</t>
  </si>
  <si>
    <t>Phone:</t>
  </si>
  <si>
    <t>City State Zip</t>
  </si>
  <si>
    <t>Signature:</t>
  </si>
  <si>
    <t xml:space="preserve">Authorized </t>
  </si>
  <si>
    <t>TON</t>
  </si>
  <si>
    <t>Fax:</t>
  </si>
  <si>
    <t>Email:</t>
  </si>
  <si>
    <t>Print Authorized</t>
  </si>
  <si>
    <t>Asphalt Patching (6" Full Depth)</t>
  </si>
  <si>
    <t>Preformed Thermoplastic Pavement Marking</t>
  </si>
  <si>
    <t>Striping (Temporary)</t>
  </si>
  <si>
    <t>Striping (Water Based Pavement Marking)</t>
  </si>
  <si>
    <t>F/A Minor Contract Revisions</t>
  </si>
  <si>
    <t>GAL</t>
  </si>
  <si>
    <t>SF</t>
  </si>
  <si>
    <t>Tack Coat (CSS-1H) Asphalt (diluted)</t>
  </si>
  <si>
    <t>Shouldering (Crushed Concrete Class 6)</t>
  </si>
  <si>
    <t>Variable Message Board</t>
  </si>
  <si>
    <t>DAY</t>
  </si>
  <si>
    <t>TOTAL PROJECT BASE PRICE</t>
  </si>
  <si>
    <t>Uniformed Traffic Control</t>
  </si>
  <si>
    <t>HR</t>
  </si>
  <si>
    <t>Line</t>
  </si>
  <si>
    <t>EL PASO COUNTY CONTRACTS &amp; PROCUREMENT DIVISION</t>
  </si>
  <si>
    <t>NOTICE TO CONTRACTORS:  YOU ARE REQUIRED TO USE THIS FORM WHEN SUBMITTING A BID.</t>
  </si>
  <si>
    <t>BID FORM for</t>
  </si>
  <si>
    <t>Proof Rolling</t>
  </si>
  <si>
    <t>Mobilization</t>
  </si>
  <si>
    <t>LS</t>
  </si>
  <si>
    <t>FALCON HIGHWAY (CURTIS ROAD to J.D. JOHNSON ROAD)</t>
  </si>
  <si>
    <t>Full Width Milling - 2" Depth</t>
  </si>
  <si>
    <t>Hot Mix Asphalt Fibers (2.1oz/TON)</t>
  </si>
  <si>
    <t>2" Hot Mix Asphalt Overlay (Gr. SX)(64-22)</t>
  </si>
  <si>
    <t>Traffic Control</t>
  </si>
  <si>
    <t>LB</t>
  </si>
  <si>
    <t>Full Width Milling - 1.5" Depth</t>
  </si>
  <si>
    <t>1.5" Hot Mix Asphalt Overlay (Gr. SX)(64-22)</t>
  </si>
  <si>
    <t>TOTAL - FALCON HIGHWAY</t>
  </si>
  <si>
    <t>Wide Crack Repair</t>
  </si>
  <si>
    <t>CALHAN HIGHWAY (BRIDGE to PAINTMINE ROAD)</t>
  </si>
  <si>
    <t>2" Hot Mix Asphalt Overlay (Gr. SX)(58-28)</t>
  </si>
  <si>
    <t>ERMEL ROAD (REA ROAD to LINK ROAD)</t>
  </si>
  <si>
    <t>TOTAL - CALHAN HIGHWAY</t>
  </si>
  <si>
    <t>TOTAL - ERMEL ROAD</t>
  </si>
  <si>
    <t>FURROW ROAD (COUNTY LINE ROAD to KINGS DEER POINT)</t>
  </si>
  <si>
    <t>TOTAL - FURROW ROAD</t>
  </si>
  <si>
    <t>GLENEAGLE DRIVE (WESTCHESTER DR to BAPTIST ROAD)</t>
  </si>
  <si>
    <t>TOTAL - GLENEAGLE DRIVE</t>
  </si>
  <si>
    <t xml:space="preserve">MURPHY ROAD (MERIDIAN ROAD NORTH to EASTONVILLE ROAD) </t>
  </si>
  <si>
    <t>TOTAL - MURPHY ROAD</t>
  </si>
  <si>
    <t>RIO LANE (US HIGHWAY 24 to RIO ROAD)</t>
  </si>
  <si>
    <t>TOTAL - RIO ROAD</t>
  </si>
  <si>
    <t>RIO ROAD (FALCON HIGHWAY to PINTO PONY ROAD)</t>
  </si>
  <si>
    <t>3" Hot Mix Asphalt Overlay (Gr. SX)(58-28)</t>
  </si>
  <si>
    <t>TOTAL - RIO LANE</t>
  </si>
  <si>
    <t>STAPLETON DRIVE (MERIDIAN ROAD NORTH to EASTONVILLE ROAD)</t>
  </si>
  <si>
    <t>TOTAL - STAPLETON DRIVE</t>
  </si>
  <si>
    <t>B STREET (B STREET RAMP to VENETUCCI BOULEVARD)</t>
  </si>
  <si>
    <t>BRIGHT WING TRAIL (WING TIP ROAD to COUNTY LINE ROAD)</t>
  </si>
  <si>
    <t>TOTAL - BRIGHT WING TRAIL</t>
  </si>
  <si>
    <t>TOTAL - B STREET</t>
  </si>
  <si>
    <t>DEFOE AVENUE (METROPOLITAN STREET to FIELDING TERRACE)</t>
  </si>
  <si>
    <t>TOTAL - DEFOE AVENUE</t>
  </si>
  <si>
    <t>1.5" Hot Mix Asphalt Overlay (Gr. SX)(58-28)</t>
  </si>
  <si>
    <t>PEYTON HIGHWAY (JUDGE ORR ROAD to SCOTT ROAD)</t>
  </si>
  <si>
    <t>Bridge Deck Milling - 2" Depth</t>
  </si>
  <si>
    <t>2" Hot Mix Asphalt Overlay Bridge (Gr. SX)(58-28)</t>
  </si>
  <si>
    <t>TOTAL - PEYTON HIGHWAY</t>
  </si>
  <si>
    <t>WINCHESTER ROAD (HODGEN ROAD to MORGAN ROAD)</t>
  </si>
  <si>
    <t>WOODMEN HILLS DRIVE (MERIDIAN ROAD NORTH to FORT SMITH ROAD)</t>
  </si>
  <si>
    <t>TOTAL - WOODMEN HILLS DRIVE</t>
  </si>
  <si>
    <t>Removal of Asphalt Mat (Bridge Deck Milling)</t>
  </si>
  <si>
    <t>Bridge Deck Paving (Gr. SX)</t>
  </si>
  <si>
    <t>F/A</t>
  </si>
  <si>
    <t>PROJECT BID TOTAL QUANTITIES</t>
  </si>
  <si>
    <t>Hot Mix Asphalt Overlay (Gr. SX)(58-28)</t>
  </si>
  <si>
    <t>Hot Mix Asphalt Overlay (Gr. SX)(64-22)</t>
  </si>
  <si>
    <t>2022 ARPA ROADS RESURFACINGS PROJECT</t>
  </si>
  <si>
    <t>TOTAL - WINCHESTER ROAD</t>
  </si>
  <si>
    <t>IFB 22-086</t>
  </si>
  <si>
    <t>CONRAD STREET (TERMINAL AVENUE to GALLEY ROAD)</t>
  </si>
  <si>
    <t>Full Width Milling - 3" Depth</t>
  </si>
  <si>
    <t>TOTAL - CONRAD STREET</t>
  </si>
  <si>
    <t>DUE DATE: 7/13/2022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</si>
</sst>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"/>
  </numFmts>
  <fonts count="15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/>
    </xf>
    <xf numFmtId="0" fontId="7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164" fontId="11" fillId="0" borderId="9" xfId="0" applyNumberFormat="1" applyFont="1" applyFill="1" applyBorder="1"/>
    <xf numFmtId="164" fontId="10" fillId="0" borderId="0" xfId="0" applyNumberFormat="1" applyFont="1" applyBorder="1"/>
    <xf numFmtId="0" fontId="10" fillId="0" borderId="7" xfId="0" applyFont="1" applyBorder="1"/>
    <xf numFmtId="0" fontId="10" fillId="0" borderId="0" xfId="0" applyFont="1"/>
    <xf numFmtId="164" fontId="10" fillId="0" borderId="7" xfId="0" applyNumberFormat="1" applyFont="1" applyBorder="1"/>
    <xf numFmtId="0" fontId="1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65" fontId="10" fillId="0" borderId="10" xfId="0" applyNumberFormat="1" applyFont="1" applyBorder="1" applyAlignment="1">
      <alignment horizontal="left"/>
    </xf>
    <xf numFmtId="44" fontId="10" fillId="0" borderId="10" xfId="0" applyNumberFormat="1" applyFont="1" applyBorder="1" applyAlignment="1">
      <alignment horizontal="center"/>
    </xf>
    <xf numFmtId="3" fontId="12" fillId="0" borderId="10" xfId="0" applyNumberFormat="1" applyFont="1" applyFill="1" applyBorder="1" applyAlignment="1">
      <alignment horizontal="right" wrapText="1"/>
    </xf>
    <xf numFmtId="44" fontId="10" fillId="0" borderId="10" xfId="0" applyNumberFormat="1" applyFont="1" applyBorder="1"/>
    <xf numFmtId="44" fontId="10" fillId="0" borderId="1" xfId="0" applyNumberFormat="1" applyFont="1" applyBorder="1" applyAlignment="1">
      <alignment horizontal="center"/>
    </xf>
    <xf numFmtId="0" fontId="4" fillId="0" borderId="0" xfId="1" applyFont="1"/>
    <xf numFmtId="0" fontId="3" fillId="0" borderId="0" xfId="1"/>
    <xf numFmtId="0" fontId="4" fillId="2" borderId="0" xfId="1" applyFont="1" applyFill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9" fillId="0" borderId="0" xfId="0" applyFont="1" applyBorder="1" applyAlignment="1">
      <alignment wrapText="1"/>
    </xf>
    <xf numFmtId="0" fontId="8" fillId="0" borderId="0" xfId="0" applyFont="1" applyBorder="1"/>
    <xf numFmtId="0" fontId="14" fillId="0" borderId="0" xfId="0" applyFont="1"/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1" fillId="0" borderId="9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1" fontId="10" fillId="0" borderId="10" xfId="0" applyNumberFormat="1" applyFont="1" applyFill="1" applyBorder="1" applyAlignment="1">
      <alignment horizontal="left" vertical="center" wrapText="1"/>
    </xf>
    <xf numFmtId="165" fontId="10" fillId="0" borderId="10" xfId="0" applyNumberFormat="1" applyFont="1" applyFill="1" applyBorder="1" applyAlignment="1">
      <alignment horizontal="left" vertical="center"/>
    </xf>
    <xf numFmtId="44" fontId="10" fillId="0" borderId="10" xfId="0" applyNumberFormat="1" applyFont="1" applyFill="1" applyBorder="1" applyAlignment="1">
      <alignment vertical="center"/>
    </xf>
    <xf numFmtId="44" fontId="10" fillId="0" borderId="10" xfId="0" applyNumberFormat="1" applyFont="1" applyFill="1" applyBorder="1" applyAlignment="1">
      <alignment horizontal="center" vertical="center"/>
    </xf>
    <xf numFmtId="44" fontId="10" fillId="0" borderId="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3" fontId="10" fillId="0" borderId="10" xfId="0" applyNumberFormat="1" applyFont="1" applyFill="1" applyBorder="1" applyAlignment="1">
      <alignment horizontal="right" wrapText="1"/>
    </xf>
    <xf numFmtId="1" fontId="10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165" fontId="10" fillId="0" borderId="10" xfId="0" applyNumberFormat="1" applyFont="1" applyFill="1" applyBorder="1" applyAlignment="1">
      <alignment horizontal="left"/>
    </xf>
    <xf numFmtId="44" fontId="10" fillId="0" borderId="10" xfId="0" applyNumberFormat="1" applyFont="1" applyFill="1" applyBorder="1"/>
    <xf numFmtId="44" fontId="10" fillId="0" borderId="10" xfId="0" applyNumberFormat="1" applyFont="1" applyFill="1" applyBorder="1" applyAlignment="1">
      <alignment horizontal="center"/>
    </xf>
    <xf numFmtId="44" fontId="10" fillId="0" borderId="1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 horizontal="right" wrapText="1"/>
    </xf>
    <xf numFmtId="1" fontId="12" fillId="0" borderId="10" xfId="0" applyNumberFormat="1" applyFont="1" applyBorder="1" applyAlignment="1">
      <alignment horizontal="left" wrapText="1"/>
    </xf>
    <xf numFmtId="164" fontId="11" fillId="0" borderId="9" xfId="0" applyNumberFormat="1" applyFont="1" applyBorder="1"/>
    <xf numFmtId="0" fontId="0" fillId="0" borderId="0" xfId="0" applyAlignment="1"/>
    <xf numFmtId="165" fontId="10" fillId="0" borderId="0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44" fontId="10" fillId="0" borderId="0" xfId="0" applyNumberFormat="1" applyFont="1" applyFill="1" applyBorder="1" applyAlignment="1">
      <alignment vertical="center"/>
    </xf>
    <xf numFmtId="44" fontId="10" fillId="0" borderId="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164" fontId="10" fillId="0" borderId="0" xfId="0" applyNumberFormat="1" applyFont="1"/>
    <xf numFmtId="3" fontId="14" fillId="0" borderId="0" xfId="0" applyNumberFormat="1" applyFont="1"/>
    <xf numFmtId="0" fontId="11" fillId="3" borderId="11" xfId="0" applyFont="1" applyFill="1" applyBorder="1" applyAlignment="1">
      <alignment horizontal="right"/>
    </xf>
    <xf numFmtId="0" fontId="11" fillId="3" borderId="12" xfId="0" applyFont="1" applyFill="1" applyBorder="1" applyAlignment="1">
      <alignment horizontal="right"/>
    </xf>
    <xf numFmtId="0" fontId="11" fillId="3" borderId="13" xfId="0" applyFont="1" applyFill="1" applyBorder="1" applyAlignment="1">
      <alignment horizontal="right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11" fillId="3" borderId="11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1" fillId="3" borderId="13" xfId="0" applyFont="1" applyFill="1" applyBorder="1" applyAlignment="1">
      <alignment horizontal="right" vertical="center"/>
    </xf>
  </cellXfs>
  <cellStyles count="2">
    <cellStyle name="Normal" xfId="0" builtinId="0"/>
    <cellStyle name="Normal 6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94"/>
  <sheetViews>
    <sheetView showGridLines="0" tabSelected="1" view="pageLayout" topLeftCell="A851" zoomScaleNormal="90" workbookViewId="0">
      <selection activeCell="G1" sqref="G1"/>
    </sheetView>
  </sheetViews>
  <sheetFormatPr defaultColWidth="9.140625" defaultRowHeight="15" customHeight="1" x14ac:dyDescent="0.2"/>
  <cols>
    <col min="1" max="1" width="4.42578125" style="29" customWidth="1"/>
    <col min="2" max="2" width="8.28515625" customWidth="1"/>
    <col min="3" max="3" width="44.7109375" customWidth="1"/>
    <col min="4" max="4" width="8.42578125" customWidth="1"/>
    <col min="5" max="5" width="8.42578125" bestFit="1" customWidth="1"/>
    <col min="6" max="6" width="13.28515625" bestFit="1" customWidth="1"/>
    <col min="7" max="7" width="14.5703125" customWidth="1"/>
    <col min="8" max="8" width="37.42578125" style="43" bestFit="1" customWidth="1"/>
    <col min="9" max="9" width="12" bestFit="1" customWidth="1"/>
    <col min="10" max="10" width="2" bestFit="1" customWidth="1"/>
    <col min="11" max="13" width="3" bestFit="1" customWidth="1"/>
    <col min="14" max="14" width="4" bestFit="1" customWidth="1"/>
    <col min="15" max="15" width="10" bestFit="1" customWidth="1"/>
    <col min="16" max="17" width="4" bestFit="1" customWidth="1"/>
    <col min="18" max="19" width="5" bestFit="1" customWidth="1"/>
    <col min="20" max="20" width="6" bestFit="1" customWidth="1"/>
    <col min="21" max="21" width="4.7109375" bestFit="1" customWidth="1"/>
    <col min="22" max="22" width="7" bestFit="1" customWidth="1"/>
    <col min="23" max="23" width="11.42578125" bestFit="1" customWidth="1"/>
  </cols>
  <sheetData>
    <row r="1" spans="1:23" ht="15" customHeight="1" x14ac:dyDescent="0.2">
      <c r="A1" s="35" t="s">
        <v>95</v>
      </c>
      <c r="B1" s="36"/>
      <c r="C1" s="36"/>
      <c r="G1" s="37" t="s">
        <v>99</v>
      </c>
      <c r="H1"/>
      <c r="I1" s="1"/>
    </row>
    <row r="2" spans="1:23" ht="15" customHeight="1" x14ac:dyDescent="0.2">
      <c r="A2" s="90" t="s">
        <v>39</v>
      </c>
      <c r="B2" s="90"/>
      <c r="C2" s="90"/>
      <c r="D2" s="90"/>
      <c r="E2" s="90"/>
      <c r="F2" s="90"/>
      <c r="G2" s="90"/>
      <c r="H2"/>
      <c r="I2" s="1"/>
      <c r="J2" s="4"/>
      <c r="K2" s="4"/>
    </row>
    <row r="3" spans="1:23" ht="15" customHeight="1" x14ac:dyDescent="0.2">
      <c r="A3" s="89" t="s">
        <v>41</v>
      </c>
      <c r="B3" s="89"/>
      <c r="C3" s="89"/>
      <c r="D3" s="89"/>
      <c r="E3" s="89"/>
      <c r="F3" s="89"/>
      <c r="G3" s="89"/>
      <c r="H3"/>
      <c r="I3" s="1"/>
      <c r="J3" s="4"/>
      <c r="K3" s="4"/>
    </row>
    <row r="4" spans="1:23" ht="15" customHeight="1" x14ac:dyDescent="0.2">
      <c r="A4" s="90" t="s">
        <v>93</v>
      </c>
      <c r="B4" s="90"/>
      <c r="C4" s="90"/>
      <c r="D4" s="90"/>
      <c r="E4" s="90"/>
      <c r="F4" s="90"/>
      <c r="G4" s="90"/>
      <c r="H4"/>
      <c r="I4" s="1"/>
      <c r="J4" s="4"/>
      <c r="K4" s="4"/>
    </row>
    <row r="5" spans="1:23" ht="15" customHeight="1" x14ac:dyDescent="0.2">
      <c r="A5" s="91" t="s">
        <v>45</v>
      </c>
      <c r="B5" s="92"/>
      <c r="C5" s="92"/>
      <c r="D5" s="92"/>
      <c r="E5" s="92"/>
      <c r="F5" s="92"/>
      <c r="G5" s="92"/>
      <c r="H5"/>
      <c r="I5" s="1"/>
      <c r="J5" s="4"/>
      <c r="K5" s="4"/>
    </row>
    <row r="6" spans="1:23" s="3" customFormat="1" ht="15" customHeight="1" x14ac:dyDescent="0.2">
      <c r="A6" s="93" t="s">
        <v>40</v>
      </c>
      <c r="B6" s="93"/>
      <c r="C6" s="93"/>
      <c r="D6" s="93"/>
      <c r="E6" s="93"/>
      <c r="F6" s="93"/>
      <c r="G6" s="93"/>
      <c r="H6"/>
      <c r="I6" s="2"/>
    </row>
    <row r="7" spans="1:23" s="3" customFormat="1" ht="15" customHeight="1" x14ac:dyDescent="0.2">
      <c r="A7" s="25"/>
      <c r="B7" s="1"/>
      <c r="C7" s="1"/>
      <c r="D7" s="1"/>
      <c r="E7" s="1"/>
      <c r="F7" s="1"/>
      <c r="G7" s="1"/>
      <c r="H7"/>
      <c r="I7" s="2"/>
    </row>
    <row r="8" spans="1:23" s="3" customFormat="1" x14ac:dyDescent="0.25">
      <c r="A8" s="26" t="s">
        <v>38</v>
      </c>
      <c r="B8" s="8" t="s">
        <v>1</v>
      </c>
      <c r="C8" s="7" t="s">
        <v>1</v>
      </c>
      <c r="D8" s="9" t="s">
        <v>3</v>
      </c>
      <c r="E8" s="10" t="s">
        <v>9</v>
      </c>
      <c r="F8" s="11" t="s">
        <v>6</v>
      </c>
      <c r="G8" s="12" t="s">
        <v>7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3" customFormat="1" x14ac:dyDescent="0.25">
      <c r="A9" s="27" t="s">
        <v>8</v>
      </c>
      <c r="B9" s="14" t="s">
        <v>8</v>
      </c>
      <c r="C9" s="13" t="s">
        <v>2</v>
      </c>
      <c r="D9" s="15" t="s">
        <v>4</v>
      </c>
      <c r="E9" s="16" t="s">
        <v>5</v>
      </c>
      <c r="F9" s="17" t="s">
        <v>10</v>
      </c>
      <c r="G9" s="16" t="s">
        <v>10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3" customFormat="1" x14ac:dyDescent="0.25">
      <c r="A10" s="30">
        <v>1</v>
      </c>
      <c r="B10" s="60">
        <v>202</v>
      </c>
      <c r="C10" s="53" t="s">
        <v>46</v>
      </c>
      <c r="D10" s="61" t="s">
        <v>0</v>
      </c>
      <c r="E10" s="62">
        <v>98100</v>
      </c>
      <c r="F10" s="33">
        <v>0</v>
      </c>
      <c r="G10" s="31">
        <f t="shared" ref="G10:G17" si="0">E10*F10</f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3" customFormat="1" x14ac:dyDescent="0.25">
      <c r="A11" s="30">
        <v>2</v>
      </c>
      <c r="B11" s="60">
        <v>203</v>
      </c>
      <c r="C11" s="64" t="s">
        <v>32</v>
      </c>
      <c r="D11" s="61" t="s">
        <v>20</v>
      </c>
      <c r="E11" s="62">
        <v>3060</v>
      </c>
      <c r="F11" s="33">
        <v>0</v>
      </c>
      <c r="G11" s="31">
        <f t="shared" si="0"/>
        <v>0</v>
      </c>
      <c r="H11"/>
      <c r="I11"/>
      <c r="J11"/>
    </row>
    <row r="12" spans="1:23" s="3" customFormat="1" x14ac:dyDescent="0.25">
      <c r="A12" s="30">
        <v>3</v>
      </c>
      <c r="B12" s="63">
        <v>403</v>
      </c>
      <c r="C12" s="64" t="s">
        <v>24</v>
      </c>
      <c r="D12" s="61" t="s">
        <v>20</v>
      </c>
      <c r="E12" s="62">
        <v>1250</v>
      </c>
      <c r="F12" s="33">
        <v>0</v>
      </c>
      <c r="G12" s="31">
        <f t="shared" si="0"/>
        <v>0</v>
      </c>
      <c r="H12"/>
      <c r="I12"/>
      <c r="J12"/>
    </row>
    <row r="13" spans="1:23" s="3" customFormat="1" x14ac:dyDescent="0.25">
      <c r="A13" s="30">
        <v>4</v>
      </c>
      <c r="B13" s="63">
        <v>403</v>
      </c>
      <c r="C13" s="64" t="s">
        <v>54</v>
      </c>
      <c r="D13" s="61" t="s">
        <v>20</v>
      </c>
      <c r="E13" s="62">
        <v>500</v>
      </c>
      <c r="F13" s="33">
        <v>0</v>
      </c>
      <c r="G13" s="31">
        <f t="shared" ref="G13" si="1">E13*F13</f>
        <v>0</v>
      </c>
      <c r="H13"/>
      <c r="I13"/>
      <c r="J13"/>
    </row>
    <row r="14" spans="1:23" s="3" customFormat="1" x14ac:dyDescent="0.25">
      <c r="A14" s="30">
        <v>5</v>
      </c>
      <c r="B14" s="63">
        <v>403</v>
      </c>
      <c r="C14" s="53" t="s">
        <v>47</v>
      </c>
      <c r="D14" s="51" t="s">
        <v>50</v>
      </c>
      <c r="E14" s="54">
        <f>E15*2.1/16</f>
        <v>1456.7437500000001</v>
      </c>
      <c r="F14" s="33">
        <v>0</v>
      </c>
      <c r="G14" s="31">
        <f t="shared" si="0"/>
        <v>0</v>
      </c>
      <c r="H14"/>
      <c r="I14"/>
      <c r="J14"/>
    </row>
    <row r="15" spans="1:23" s="3" customFormat="1" x14ac:dyDescent="0.25">
      <c r="A15" s="30">
        <v>6</v>
      </c>
      <c r="B15" s="63">
        <v>403</v>
      </c>
      <c r="C15" s="53" t="s">
        <v>48</v>
      </c>
      <c r="D15" s="61" t="s">
        <v>20</v>
      </c>
      <c r="E15" s="62">
        <v>11099</v>
      </c>
      <c r="F15" s="33">
        <v>0</v>
      </c>
      <c r="G15" s="31">
        <f t="shared" si="0"/>
        <v>0</v>
      </c>
      <c r="H15"/>
      <c r="I15"/>
      <c r="J15"/>
    </row>
    <row r="16" spans="1:23" s="3" customFormat="1" x14ac:dyDescent="0.25">
      <c r="A16" s="30">
        <v>7</v>
      </c>
      <c r="B16" s="63">
        <v>407</v>
      </c>
      <c r="C16" s="64" t="s">
        <v>31</v>
      </c>
      <c r="D16" s="61" t="s">
        <v>29</v>
      </c>
      <c r="E16" s="62">
        <v>7448</v>
      </c>
      <c r="F16" s="33">
        <v>0</v>
      </c>
      <c r="G16" s="31">
        <f t="shared" si="0"/>
        <v>0</v>
      </c>
      <c r="H16"/>
      <c r="I16"/>
      <c r="J16"/>
    </row>
    <row r="17" spans="1:10" s="3" customFormat="1" x14ac:dyDescent="0.25">
      <c r="A17" s="30">
        <v>8</v>
      </c>
      <c r="B17" s="63">
        <v>614</v>
      </c>
      <c r="C17" s="64" t="s">
        <v>33</v>
      </c>
      <c r="D17" s="61" t="s">
        <v>34</v>
      </c>
      <c r="E17" s="62">
        <v>22</v>
      </c>
      <c r="F17" s="33">
        <v>0</v>
      </c>
      <c r="G17" s="31">
        <f t="shared" si="0"/>
        <v>0</v>
      </c>
      <c r="H17"/>
      <c r="I17"/>
      <c r="J17"/>
    </row>
    <row r="18" spans="1:10" s="3" customFormat="1" x14ac:dyDescent="0.25">
      <c r="A18" s="30">
        <v>9</v>
      </c>
      <c r="B18" s="61">
        <v>626</v>
      </c>
      <c r="C18" s="64" t="s">
        <v>43</v>
      </c>
      <c r="D18" s="61" t="s">
        <v>44</v>
      </c>
      <c r="E18" s="62">
        <v>1</v>
      </c>
      <c r="F18" s="33">
        <v>0</v>
      </c>
      <c r="G18" s="34">
        <f>E18*F18</f>
        <v>0</v>
      </c>
      <c r="H18"/>
      <c r="I18"/>
      <c r="J18"/>
    </row>
    <row r="19" spans="1:10" s="3" customFormat="1" x14ac:dyDescent="0.25">
      <c r="A19" s="30">
        <v>10</v>
      </c>
      <c r="B19" s="63">
        <v>627</v>
      </c>
      <c r="C19" s="64" t="s">
        <v>25</v>
      </c>
      <c r="D19" s="61" t="s">
        <v>30</v>
      </c>
      <c r="E19" s="62">
        <v>80</v>
      </c>
      <c r="F19" s="33">
        <v>0</v>
      </c>
      <c r="G19" s="31">
        <f>E19*F19</f>
        <v>0</v>
      </c>
      <c r="H19"/>
      <c r="I19"/>
      <c r="J19"/>
    </row>
    <row r="20" spans="1:10" ht="15" customHeight="1" x14ac:dyDescent="0.25">
      <c r="A20" s="30">
        <v>11</v>
      </c>
      <c r="B20" s="63">
        <v>627</v>
      </c>
      <c r="C20" s="64" t="s">
        <v>26</v>
      </c>
      <c r="D20" s="61" t="s">
        <v>29</v>
      </c>
      <c r="E20" s="62">
        <v>500</v>
      </c>
      <c r="F20" s="33">
        <v>0</v>
      </c>
      <c r="G20" s="31">
        <f>E20*F20</f>
        <v>0</v>
      </c>
      <c r="H20"/>
    </row>
    <row r="21" spans="1:10" ht="15" customHeight="1" x14ac:dyDescent="0.25">
      <c r="A21" s="30">
        <v>12</v>
      </c>
      <c r="B21" s="63">
        <v>627</v>
      </c>
      <c r="C21" s="64" t="s">
        <v>27</v>
      </c>
      <c r="D21" s="61" t="s">
        <v>29</v>
      </c>
      <c r="E21" s="62">
        <v>481</v>
      </c>
      <c r="F21" s="33">
        <v>0</v>
      </c>
      <c r="G21" s="31">
        <f>E21*F21</f>
        <v>0</v>
      </c>
      <c r="H21"/>
    </row>
    <row r="22" spans="1:10" ht="15" customHeight="1" thickBot="1" x14ac:dyDescent="0.3">
      <c r="A22" s="30">
        <v>13</v>
      </c>
      <c r="B22" s="63">
        <v>630</v>
      </c>
      <c r="C22" s="64" t="s">
        <v>49</v>
      </c>
      <c r="D22" s="61" t="s">
        <v>44</v>
      </c>
      <c r="E22" s="62">
        <v>1</v>
      </c>
      <c r="F22" s="33">
        <v>0</v>
      </c>
      <c r="G22" s="31">
        <f>E22*F22</f>
        <v>0</v>
      </c>
      <c r="H22"/>
    </row>
    <row r="23" spans="1:10" s="3" customFormat="1" ht="15.75" thickBot="1" x14ac:dyDescent="0.3">
      <c r="A23" s="86" t="s">
        <v>53</v>
      </c>
      <c r="B23" s="87"/>
      <c r="C23" s="87"/>
      <c r="D23" s="87"/>
      <c r="E23" s="87"/>
      <c r="F23" s="88"/>
      <c r="G23" s="20">
        <f>SUM(G10:G21)</f>
        <v>0</v>
      </c>
      <c r="H23"/>
      <c r="I23"/>
      <c r="J23"/>
    </row>
    <row r="24" spans="1:10" s="3" customFormat="1" ht="15" customHeight="1" x14ac:dyDescent="0.2">
      <c r="A24" s="29"/>
      <c r="B24"/>
      <c r="C24"/>
      <c r="D24"/>
      <c r="E24"/>
      <c r="F24"/>
      <c r="G24"/>
      <c r="H24"/>
      <c r="I24"/>
      <c r="J24"/>
    </row>
    <row r="25" spans="1:10" s="3" customFormat="1" ht="15" customHeight="1" x14ac:dyDescent="0.2">
      <c r="A25" s="29"/>
      <c r="B25"/>
      <c r="C25"/>
      <c r="D25"/>
      <c r="E25"/>
      <c r="F25"/>
      <c r="G25"/>
      <c r="H25"/>
      <c r="I25"/>
      <c r="J25"/>
    </row>
    <row r="26" spans="1:10" s="3" customFormat="1" ht="12.75" x14ac:dyDescent="0.2">
      <c r="A26" s="29"/>
      <c r="B26"/>
      <c r="C26"/>
      <c r="D26"/>
      <c r="E26"/>
      <c r="F26"/>
      <c r="G26"/>
      <c r="H26"/>
      <c r="I26"/>
      <c r="J26"/>
    </row>
    <row r="27" spans="1:10" s="3" customFormat="1" ht="12.75" x14ac:dyDescent="0.2">
      <c r="A27" s="29"/>
      <c r="B27"/>
      <c r="C27"/>
      <c r="D27"/>
      <c r="E27"/>
      <c r="F27"/>
      <c r="G27"/>
      <c r="H27"/>
      <c r="I27"/>
      <c r="J27"/>
    </row>
    <row r="28" spans="1:10" s="3" customFormat="1" ht="15" customHeight="1" x14ac:dyDescent="0.2">
      <c r="A28" s="29"/>
      <c r="B28"/>
      <c r="C28"/>
      <c r="D28"/>
      <c r="E28"/>
      <c r="F28"/>
      <c r="G28"/>
      <c r="H28"/>
      <c r="I28" s="2"/>
    </row>
    <row r="29" spans="1:10" s="3" customFormat="1" ht="15" customHeight="1" x14ac:dyDescent="0.2">
      <c r="A29" s="29"/>
      <c r="B29"/>
      <c r="C29"/>
      <c r="D29"/>
      <c r="E29"/>
      <c r="F29"/>
      <c r="G29"/>
      <c r="H29"/>
      <c r="I29" s="2"/>
    </row>
    <row r="30" spans="1:10" s="3" customFormat="1" ht="15" customHeight="1" x14ac:dyDescent="0.2">
      <c r="A30" s="29"/>
      <c r="B30"/>
      <c r="C30"/>
      <c r="D30"/>
      <c r="E30"/>
      <c r="F30"/>
      <c r="G30"/>
      <c r="H30"/>
      <c r="I30" s="2"/>
    </row>
    <row r="31" spans="1:10" s="3" customFormat="1" ht="15" customHeight="1" x14ac:dyDescent="0.2">
      <c r="A31" s="29"/>
      <c r="B31"/>
      <c r="C31"/>
      <c r="D31"/>
      <c r="E31"/>
      <c r="F31"/>
      <c r="G31"/>
      <c r="H31"/>
      <c r="I31" s="5"/>
      <c r="J31" s="6"/>
    </row>
    <row r="32" spans="1:10" s="3" customFormat="1" ht="15" customHeight="1" x14ac:dyDescent="0.2">
      <c r="A32" s="29"/>
      <c r="B32"/>
      <c r="C32"/>
      <c r="D32"/>
      <c r="E32"/>
      <c r="F32"/>
      <c r="G32"/>
      <c r="H32"/>
      <c r="I32" s="5"/>
      <c r="J32" s="6"/>
    </row>
    <row r="33" spans="1:11" s="3" customFormat="1" ht="15" customHeight="1" x14ac:dyDescent="0.2">
      <c r="A33" s="29"/>
      <c r="B33"/>
      <c r="C33"/>
      <c r="D33"/>
      <c r="E33"/>
      <c r="F33"/>
      <c r="G33"/>
      <c r="H33"/>
    </row>
    <row r="34" spans="1:11" s="3" customFormat="1" ht="15" customHeight="1" x14ac:dyDescent="0.2">
      <c r="A34" s="29"/>
      <c r="B34"/>
      <c r="C34"/>
      <c r="D34"/>
      <c r="E34"/>
      <c r="F34"/>
      <c r="G34"/>
      <c r="H34"/>
    </row>
    <row r="35" spans="1:11" s="3" customFormat="1" ht="15" customHeight="1" x14ac:dyDescent="0.2">
      <c r="A35" s="29"/>
      <c r="B35"/>
      <c r="C35"/>
      <c r="D35"/>
      <c r="E35"/>
      <c r="F35"/>
      <c r="G35"/>
      <c r="H35"/>
    </row>
    <row r="36" spans="1:11" ht="15" customHeight="1" x14ac:dyDescent="0.2">
      <c r="H36"/>
      <c r="I36" s="4"/>
      <c r="J36" s="4"/>
      <c r="K36" s="4"/>
    </row>
    <row r="37" spans="1:11" ht="15" customHeight="1" x14ac:dyDescent="0.2">
      <c r="H37"/>
      <c r="I37" s="4"/>
      <c r="J37" s="4"/>
      <c r="K37" s="4"/>
    </row>
    <row r="38" spans="1:11" ht="15" customHeight="1" x14ac:dyDescent="0.2">
      <c r="H38"/>
      <c r="I38" s="4"/>
      <c r="J38" s="4"/>
      <c r="K38" s="4"/>
    </row>
    <row r="39" spans="1:11" ht="15" customHeight="1" x14ac:dyDescent="0.2">
      <c r="H39"/>
      <c r="I39" s="4"/>
      <c r="J39" s="4"/>
      <c r="K39" s="4"/>
    </row>
    <row r="40" spans="1:11" ht="15" customHeight="1" x14ac:dyDescent="0.2">
      <c r="H40"/>
      <c r="I40" s="4"/>
      <c r="J40" s="4"/>
      <c r="K40" s="4"/>
    </row>
    <row r="41" spans="1:11" ht="15" customHeight="1" x14ac:dyDescent="0.2">
      <c r="H41"/>
      <c r="I41" s="4"/>
      <c r="J41" s="4"/>
      <c r="K41" s="4"/>
    </row>
    <row r="42" spans="1:11" ht="15" customHeight="1" x14ac:dyDescent="0.2">
      <c r="H42"/>
      <c r="I42" s="4"/>
      <c r="J42" s="4"/>
      <c r="K42" s="4"/>
    </row>
    <row r="43" spans="1:11" ht="15" customHeight="1" x14ac:dyDescent="0.2">
      <c r="H43"/>
      <c r="I43" s="4"/>
      <c r="J43" s="4"/>
      <c r="K43" s="4"/>
    </row>
    <row r="44" spans="1:11" ht="15" customHeight="1" x14ac:dyDescent="0.2">
      <c r="H44"/>
      <c r="I44" s="4"/>
      <c r="J44" s="4"/>
      <c r="K44" s="4"/>
    </row>
    <row r="45" spans="1:11" ht="15" customHeight="1" x14ac:dyDescent="0.2">
      <c r="H45"/>
      <c r="I45" s="4"/>
      <c r="J45" s="4"/>
      <c r="K45" s="4"/>
    </row>
    <row r="46" spans="1:11" ht="15" customHeight="1" x14ac:dyDescent="0.2">
      <c r="H46"/>
    </row>
    <row r="47" spans="1:11" ht="15" customHeight="1" x14ac:dyDescent="0.2">
      <c r="H47"/>
    </row>
    <row r="48" spans="1:11" ht="15" customHeight="1" x14ac:dyDescent="0.2">
      <c r="H48"/>
    </row>
    <row r="49" spans="1:8" ht="15" customHeight="1" x14ac:dyDescent="0.2">
      <c r="H49"/>
    </row>
    <row r="50" spans="1:8" ht="15" customHeight="1" x14ac:dyDescent="0.2">
      <c r="H50"/>
    </row>
    <row r="51" spans="1:8" ht="15" customHeight="1" x14ac:dyDescent="0.2">
      <c r="H51"/>
    </row>
    <row r="52" spans="1:8" ht="15" customHeight="1" x14ac:dyDescent="0.2">
      <c r="H52"/>
    </row>
    <row r="53" spans="1:8" ht="15" customHeight="1" x14ac:dyDescent="0.2">
      <c r="H53"/>
    </row>
    <row r="54" spans="1:8" ht="15" customHeight="1" x14ac:dyDescent="0.2">
      <c r="H54"/>
    </row>
    <row r="55" spans="1:8" ht="15" customHeight="1" x14ac:dyDescent="0.2">
      <c r="A55" s="35" t="s">
        <v>95</v>
      </c>
      <c r="B55" s="36"/>
      <c r="C55" s="36"/>
      <c r="G55" s="37" t="s">
        <v>99</v>
      </c>
      <c r="H55"/>
    </row>
    <row r="56" spans="1:8" ht="15" customHeight="1" x14ac:dyDescent="0.2">
      <c r="A56" s="90" t="s">
        <v>39</v>
      </c>
      <c r="B56" s="90"/>
      <c r="C56" s="90"/>
      <c r="D56" s="90"/>
      <c r="E56" s="90"/>
      <c r="F56" s="90"/>
      <c r="G56" s="90"/>
      <c r="H56"/>
    </row>
    <row r="57" spans="1:8" ht="15" customHeight="1" x14ac:dyDescent="0.2">
      <c r="A57" s="89" t="s">
        <v>41</v>
      </c>
      <c r="B57" s="89"/>
      <c r="C57" s="89"/>
      <c r="D57" s="89"/>
      <c r="E57" s="89"/>
      <c r="F57" s="89"/>
      <c r="G57" s="89"/>
      <c r="H57"/>
    </row>
    <row r="58" spans="1:8" ht="15" customHeight="1" x14ac:dyDescent="0.2">
      <c r="A58" s="90" t="s">
        <v>93</v>
      </c>
      <c r="B58" s="90"/>
      <c r="C58" s="90"/>
      <c r="D58" s="90"/>
      <c r="E58" s="90"/>
      <c r="F58" s="90"/>
      <c r="G58" s="90"/>
      <c r="H58"/>
    </row>
    <row r="59" spans="1:8" ht="15" customHeight="1" x14ac:dyDescent="0.2">
      <c r="A59" s="91" t="s">
        <v>62</v>
      </c>
      <c r="B59" s="92"/>
      <c r="C59" s="92"/>
      <c r="D59" s="92"/>
      <c r="E59" s="92"/>
      <c r="F59" s="92"/>
      <c r="G59" s="92"/>
      <c r="H59"/>
    </row>
    <row r="60" spans="1:8" ht="15" customHeight="1" x14ac:dyDescent="0.2">
      <c r="A60" s="93" t="s">
        <v>40</v>
      </c>
      <c r="B60" s="93"/>
      <c r="C60" s="93"/>
      <c r="D60" s="93"/>
      <c r="E60" s="93"/>
      <c r="F60" s="93"/>
      <c r="G60" s="93"/>
      <c r="H60"/>
    </row>
    <row r="61" spans="1:8" ht="15" customHeight="1" x14ac:dyDescent="0.2">
      <c r="A61" s="25"/>
      <c r="B61" s="1"/>
      <c r="C61" s="1"/>
      <c r="D61" s="1"/>
      <c r="E61" s="1"/>
      <c r="F61" s="1"/>
      <c r="G61" s="1"/>
      <c r="H61"/>
    </row>
    <row r="62" spans="1:8" ht="15" customHeight="1" x14ac:dyDescent="0.25">
      <c r="A62" s="26" t="s">
        <v>38</v>
      </c>
      <c r="B62" s="8" t="s">
        <v>1</v>
      </c>
      <c r="C62" s="7" t="s">
        <v>1</v>
      </c>
      <c r="D62" s="9" t="s">
        <v>3</v>
      </c>
      <c r="E62" s="12" t="s">
        <v>9</v>
      </c>
      <c r="F62" s="11" t="s">
        <v>6</v>
      </c>
      <c r="G62" s="12" t="s">
        <v>7</v>
      </c>
      <c r="H62"/>
    </row>
    <row r="63" spans="1:8" ht="15" customHeight="1" x14ac:dyDescent="0.25">
      <c r="A63" s="27" t="s">
        <v>8</v>
      </c>
      <c r="B63" s="14" t="s">
        <v>8</v>
      </c>
      <c r="C63" s="13" t="s">
        <v>2</v>
      </c>
      <c r="D63" s="15" t="s">
        <v>4</v>
      </c>
      <c r="E63" s="16" t="s">
        <v>5</v>
      </c>
      <c r="F63" s="17" t="s">
        <v>10</v>
      </c>
      <c r="G63" s="16" t="s">
        <v>10</v>
      </c>
      <c r="H63"/>
    </row>
    <row r="64" spans="1:8" ht="15" customHeight="1" x14ac:dyDescent="0.25">
      <c r="A64" s="30">
        <v>1</v>
      </c>
      <c r="B64" s="69">
        <v>202</v>
      </c>
      <c r="C64" s="70" t="s">
        <v>46</v>
      </c>
      <c r="D64" s="69" t="s">
        <v>0</v>
      </c>
      <c r="E64" s="71">
        <v>58332</v>
      </c>
      <c r="F64" s="33">
        <v>0</v>
      </c>
      <c r="G64" s="31">
        <f t="shared" ref="G64:G71" si="2">E64*F64</f>
        <v>0</v>
      </c>
      <c r="H64"/>
    </row>
    <row r="65" spans="1:8" ht="15" customHeight="1" x14ac:dyDescent="0.25">
      <c r="A65" s="30">
        <v>2</v>
      </c>
      <c r="B65" s="69">
        <v>203</v>
      </c>
      <c r="C65" s="70" t="s">
        <v>32</v>
      </c>
      <c r="D65" s="69" t="s">
        <v>20</v>
      </c>
      <c r="E65" s="71">
        <v>639</v>
      </c>
      <c r="F65" s="33">
        <v>0</v>
      </c>
      <c r="G65" s="31">
        <f t="shared" si="2"/>
        <v>0</v>
      </c>
      <c r="H65"/>
    </row>
    <row r="66" spans="1:8" ht="15" customHeight="1" x14ac:dyDescent="0.25">
      <c r="A66" s="30">
        <v>3</v>
      </c>
      <c r="B66" s="72">
        <v>403</v>
      </c>
      <c r="C66" s="70" t="s">
        <v>24</v>
      </c>
      <c r="D66" s="69" t="s">
        <v>20</v>
      </c>
      <c r="E66" s="32">
        <v>700</v>
      </c>
      <c r="F66" s="33">
        <v>0</v>
      </c>
      <c r="G66" s="31">
        <f t="shared" si="2"/>
        <v>0</v>
      </c>
      <c r="H66"/>
    </row>
    <row r="67" spans="1:8" ht="15" customHeight="1" x14ac:dyDescent="0.25">
      <c r="A67" s="30">
        <v>4</v>
      </c>
      <c r="B67" s="72">
        <v>403</v>
      </c>
      <c r="C67" s="70" t="s">
        <v>54</v>
      </c>
      <c r="D67" s="69" t="s">
        <v>20</v>
      </c>
      <c r="E67" s="71">
        <v>500</v>
      </c>
      <c r="F67" s="33">
        <v>0</v>
      </c>
      <c r="G67" s="31">
        <f t="shared" si="2"/>
        <v>0</v>
      </c>
      <c r="H67"/>
    </row>
    <row r="68" spans="1:8" ht="15" customHeight="1" x14ac:dyDescent="0.25">
      <c r="A68" s="30">
        <v>5</v>
      </c>
      <c r="B68" s="72">
        <v>403</v>
      </c>
      <c r="C68" s="70" t="s">
        <v>47</v>
      </c>
      <c r="D68" s="69" t="s">
        <v>50</v>
      </c>
      <c r="E68" s="71">
        <f>E69*2.1/16</f>
        <v>859.03125</v>
      </c>
      <c r="F68" s="33">
        <v>0</v>
      </c>
      <c r="G68" s="31">
        <f t="shared" si="2"/>
        <v>0</v>
      </c>
      <c r="H68"/>
    </row>
    <row r="69" spans="1:8" ht="15" customHeight="1" x14ac:dyDescent="0.25">
      <c r="A69" s="30">
        <v>6</v>
      </c>
      <c r="B69" s="72">
        <v>403</v>
      </c>
      <c r="C69" s="70" t="s">
        <v>48</v>
      </c>
      <c r="D69" s="69" t="s">
        <v>20</v>
      </c>
      <c r="E69" s="71">
        <v>6545</v>
      </c>
      <c r="F69" s="33">
        <v>0</v>
      </c>
      <c r="G69" s="31">
        <f t="shared" si="2"/>
        <v>0</v>
      </c>
      <c r="H69"/>
    </row>
    <row r="70" spans="1:8" ht="15" customHeight="1" x14ac:dyDescent="0.25">
      <c r="A70" s="30">
        <v>7</v>
      </c>
      <c r="B70" s="72">
        <v>407</v>
      </c>
      <c r="C70" s="70" t="s">
        <v>31</v>
      </c>
      <c r="D70" s="69" t="s">
        <v>29</v>
      </c>
      <c r="E70" s="71">
        <v>4667</v>
      </c>
      <c r="F70" s="33">
        <v>0</v>
      </c>
      <c r="G70" s="31">
        <f t="shared" si="2"/>
        <v>0</v>
      </c>
      <c r="H70"/>
    </row>
    <row r="71" spans="1:8" ht="15" customHeight="1" x14ac:dyDescent="0.25">
      <c r="A71" s="30">
        <v>8</v>
      </c>
      <c r="B71" s="72">
        <v>614</v>
      </c>
      <c r="C71" s="70" t="s">
        <v>33</v>
      </c>
      <c r="D71" s="69" t="s">
        <v>34</v>
      </c>
      <c r="E71" s="71">
        <v>10</v>
      </c>
      <c r="F71" s="33">
        <v>0</v>
      </c>
      <c r="G71" s="31">
        <f t="shared" si="2"/>
        <v>0</v>
      </c>
      <c r="H71"/>
    </row>
    <row r="72" spans="1:8" ht="15" customHeight="1" x14ac:dyDescent="0.25">
      <c r="A72" s="30">
        <v>9</v>
      </c>
      <c r="B72" s="69">
        <v>626</v>
      </c>
      <c r="C72" s="70" t="s">
        <v>43</v>
      </c>
      <c r="D72" s="69" t="s">
        <v>44</v>
      </c>
      <c r="E72" s="71">
        <v>1</v>
      </c>
      <c r="F72" s="33">
        <v>0</v>
      </c>
      <c r="G72" s="34">
        <f>E72*F72</f>
        <v>0</v>
      </c>
      <c r="H72"/>
    </row>
    <row r="73" spans="1:8" ht="15" customHeight="1" x14ac:dyDescent="0.25">
      <c r="A73" s="30">
        <v>10</v>
      </c>
      <c r="B73" s="72">
        <v>627</v>
      </c>
      <c r="C73" s="70" t="s">
        <v>25</v>
      </c>
      <c r="D73" s="69" t="s">
        <v>30</v>
      </c>
      <c r="E73" s="71">
        <v>510</v>
      </c>
      <c r="F73" s="33">
        <v>0</v>
      </c>
      <c r="G73" s="31">
        <f t="shared" ref="G73:G76" si="3">E73*F73</f>
        <v>0</v>
      </c>
      <c r="H73"/>
    </row>
    <row r="74" spans="1:8" ht="15" customHeight="1" x14ac:dyDescent="0.25">
      <c r="A74" s="30">
        <v>11</v>
      </c>
      <c r="B74" s="72">
        <v>627</v>
      </c>
      <c r="C74" s="70" t="s">
        <v>26</v>
      </c>
      <c r="D74" s="69" t="s">
        <v>29</v>
      </c>
      <c r="E74" s="71">
        <v>200</v>
      </c>
      <c r="F74" s="33">
        <v>0</v>
      </c>
      <c r="G74" s="31">
        <f t="shared" si="3"/>
        <v>0</v>
      </c>
      <c r="H74"/>
    </row>
    <row r="75" spans="1:8" ht="15" customHeight="1" x14ac:dyDescent="0.25">
      <c r="A75" s="30">
        <v>12</v>
      </c>
      <c r="B75" s="72">
        <v>627</v>
      </c>
      <c r="C75" s="70" t="s">
        <v>27</v>
      </c>
      <c r="D75" s="69" t="s">
        <v>29</v>
      </c>
      <c r="E75" s="71">
        <v>192</v>
      </c>
      <c r="F75" s="33">
        <v>0</v>
      </c>
      <c r="G75" s="31">
        <f t="shared" si="3"/>
        <v>0</v>
      </c>
      <c r="H75"/>
    </row>
    <row r="76" spans="1:8" ht="15" customHeight="1" thickBot="1" x14ac:dyDescent="0.3">
      <c r="A76" s="30">
        <v>13</v>
      </c>
      <c r="B76" s="72">
        <v>630</v>
      </c>
      <c r="C76" s="70" t="s">
        <v>49</v>
      </c>
      <c r="D76" s="69" t="s">
        <v>44</v>
      </c>
      <c r="E76" s="71">
        <v>1</v>
      </c>
      <c r="F76" s="33">
        <v>0</v>
      </c>
      <c r="G76" s="31">
        <f t="shared" si="3"/>
        <v>0</v>
      </c>
      <c r="H76"/>
    </row>
    <row r="77" spans="1:8" ht="15" customHeight="1" thickBot="1" x14ac:dyDescent="0.3">
      <c r="A77" s="86" t="s">
        <v>63</v>
      </c>
      <c r="B77" s="87"/>
      <c r="C77" s="87"/>
      <c r="D77" s="87"/>
      <c r="E77" s="87"/>
      <c r="F77" s="88"/>
      <c r="G77" s="73">
        <f>SUM(G64:G75)</f>
        <v>0</v>
      </c>
      <c r="H77"/>
    </row>
    <row r="78" spans="1:8" ht="15" customHeight="1" x14ac:dyDescent="0.2">
      <c r="H78"/>
    </row>
    <row r="79" spans="1:8" ht="15" customHeight="1" x14ac:dyDescent="0.2">
      <c r="H79"/>
    </row>
    <row r="80" spans="1:8" ht="15" customHeight="1" x14ac:dyDescent="0.2">
      <c r="H80"/>
    </row>
    <row r="81" spans="8:8" ht="15" customHeight="1" x14ac:dyDescent="0.2">
      <c r="H81"/>
    </row>
    <row r="82" spans="8:8" ht="15" customHeight="1" x14ac:dyDescent="0.2">
      <c r="H82"/>
    </row>
    <row r="83" spans="8:8" ht="15" customHeight="1" x14ac:dyDescent="0.2">
      <c r="H83"/>
    </row>
    <row r="84" spans="8:8" ht="15" customHeight="1" x14ac:dyDescent="0.2">
      <c r="H84"/>
    </row>
    <row r="85" spans="8:8" ht="15" customHeight="1" x14ac:dyDescent="0.2">
      <c r="H85"/>
    </row>
    <row r="86" spans="8:8" ht="15" customHeight="1" x14ac:dyDescent="0.2">
      <c r="H86"/>
    </row>
    <row r="87" spans="8:8" ht="15" customHeight="1" x14ac:dyDescent="0.2">
      <c r="H87"/>
    </row>
    <row r="88" spans="8:8" ht="15" customHeight="1" x14ac:dyDescent="0.2">
      <c r="H88"/>
    </row>
    <row r="89" spans="8:8" ht="15" customHeight="1" x14ac:dyDescent="0.2">
      <c r="H89"/>
    </row>
    <row r="90" spans="8:8" ht="15" customHeight="1" x14ac:dyDescent="0.2">
      <c r="H90"/>
    </row>
    <row r="91" spans="8:8" ht="15" customHeight="1" x14ac:dyDescent="0.2">
      <c r="H91"/>
    </row>
    <row r="92" spans="8:8" ht="15" customHeight="1" x14ac:dyDescent="0.2">
      <c r="H92"/>
    </row>
    <row r="93" spans="8:8" ht="15" customHeight="1" x14ac:dyDescent="0.2">
      <c r="H93"/>
    </row>
    <row r="94" spans="8:8" ht="15" customHeight="1" x14ac:dyDescent="0.2">
      <c r="H94"/>
    </row>
    <row r="95" spans="8:8" ht="15" customHeight="1" x14ac:dyDescent="0.2">
      <c r="H95"/>
    </row>
    <row r="96" spans="8:8" ht="15" customHeight="1" x14ac:dyDescent="0.2">
      <c r="H96"/>
    </row>
    <row r="97" spans="1:8" ht="15" customHeight="1" x14ac:dyDescent="0.2">
      <c r="H97"/>
    </row>
    <row r="98" spans="1:8" ht="15" customHeight="1" x14ac:dyDescent="0.2">
      <c r="H98"/>
    </row>
    <row r="99" spans="1:8" ht="15" customHeight="1" x14ac:dyDescent="0.2">
      <c r="H99"/>
    </row>
    <row r="100" spans="1:8" ht="15" customHeight="1" x14ac:dyDescent="0.2">
      <c r="H100"/>
    </row>
    <row r="101" spans="1:8" ht="15" customHeight="1" x14ac:dyDescent="0.2">
      <c r="H101"/>
    </row>
    <row r="102" spans="1:8" ht="15" customHeight="1" x14ac:dyDescent="0.2">
      <c r="H102"/>
    </row>
    <row r="103" spans="1:8" ht="15" customHeight="1" x14ac:dyDescent="0.2">
      <c r="H103"/>
    </row>
    <row r="104" spans="1:8" ht="15" customHeight="1" x14ac:dyDescent="0.2">
      <c r="H104"/>
    </row>
    <row r="105" spans="1:8" ht="15" customHeight="1" x14ac:dyDescent="0.2">
      <c r="H105"/>
    </row>
    <row r="106" spans="1:8" ht="15" customHeight="1" x14ac:dyDescent="0.2">
      <c r="H106"/>
    </row>
    <row r="107" spans="1:8" ht="15" customHeight="1" x14ac:dyDescent="0.2">
      <c r="H107"/>
    </row>
    <row r="108" spans="1:8" ht="15" customHeight="1" x14ac:dyDescent="0.2">
      <c r="A108" s="35" t="s">
        <v>95</v>
      </c>
      <c r="B108" s="36"/>
      <c r="C108" s="36"/>
      <c r="G108" s="37" t="s">
        <v>99</v>
      </c>
      <c r="H108"/>
    </row>
    <row r="109" spans="1:8" ht="15" customHeight="1" x14ac:dyDescent="0.2">
      <c r="A109" s="90" t="s">
        <v>39</v>
      </c>
      <c r="B109" s="90"/>
      <c r="C109" s="90"/>
      <c r="D109" s="90"/>
      <c r="E109" s="90"/>
      <c r="F109" s="90"/>
      <c r="G109" s="90"/>
      <c r="H109"/>
    </row>
    <row r="110" spans="1:8" ht="15" customHeight="1" x14ac:dyDescent="0.2">
      <c r="A110" s="89" t="s">
        <v>41</v>
      </c>
      <c r="B110" s="89"/>
      <c r="C110" s="89"/>
      <c r="D110" s="89"/>
      <c r="E110" s="89"/>
      <c r="F110" s="89"/>
      <c r="G110" s="89"/>
      <c r="H110"/>
    </row>
    <row r="111" spans="1:8" ht="15" customHeight="1" x14ac:dyDescent="0.2">
      <c r="A111" s="90" t="s">
        <v>93</v>
      </c>
      <c r="B111" s="90"/>
      <c r="C111" s="90"/>
      <c r="D111" s="90"/>
      <c r="E111" s="90"/>
      <c r="F111" s="90"/>
      <c r="G111" s="90"/>
      <c r="H111"/>
    </row>
    <row r="112" spans="1:8" ht="15" customHeight="1" x14ac:dyDescent="0.2">
      <c r="A112" s="91" t="s">
        <v>71</v>
      </c>
      <c r="B112" s="92"/>
      <c r="C112" s="92"/>
      <c r="D112" s="92"/>
      <c r="E112" s="92"/>
      <c r="F112" s="92"/>
      <c r="G112" s="92"/>
      <c r="H112"/>
    </row>
    <row r="113" spans="1:8" ht="15" customHeight="1" x14ac:dyDescent="0.2">
      <c r="A113" s="93" t="s">
        <v>40</v>
      </c>
      <c r="B113" s="93"/>
      <c r="C113" s="93"/>
      <c r="D113" s="93"/>
      <c r="E113" s="93"/>
      <c r="F113" s="93"/>
      <c r="G113" s="93"/>
      <c r="H113"/>
    </row>
    <row r="114" spans="1:8" ht="15" customHeight="1" x14ac:dyDescent="0.2">
      <c r="A114" s="25"/>
      <c r="B114" s="1"/>
      <c r="C114" s="1"/>
      <c r="D114" s="1"/>
      <c r="E114" s="1"/>
      <c r="F114" s="1"/>
      <c r="G114" s="1"/>
      <c r="H114"/>
    </row>
    <row r="115" spans="1:8" ht="15" customHeight="1" x14ac:dyDescent="0.25">
      <c r="A115" s="26" t="s">
        <v>38</v>
      </c>
      <c r="B115" s="8" t="s">
        <v>1</v>
      </c>
      <c r="C115" s="7" t="s">
        <v>1</v>
      </c>
      <c r="D115" s="9" t="s">
        <v>3</v>
      </c>
      <c r="E115" s="12" t="s">
        <v>9</v>
      </c>
      <c r="F115" s="11" t="s">
        <v>6</v>
      </c>
      <c r="G115" s="12" t="s">
        <v>7</v>
      </c>
      <c r="H115"/>
    </row>
    <row r="116" spans="1:8" ht="15" customHeight="1" x14ac:dyDescent="0.25">
      <c r="A116" s="27" t="s">
        <v>8</v>
      </c>
      <c r="B116" s="14" t="s">
        <v>8</v>
      </c>
      <c r="C116" s="13" t="s">
        <v>2</v>
      </c>
      <c r="D116" s="15" t="s">
        <v>4</v>
      </c>
      <c r="E116" s="16" t="s">
        <v>5</v>
      </c>
      <c r="F116" s="17" t="s">
        <v>10</v>
      </c>
      <c r="G116" s="16" t="s">
        <v>10</v>
      </c>
      <c r="H116"/>
    </row>
    <row r="117" spans="1:8" ht="15" customHeight="1" x14ac:dyDescent="0.25">
      <c r="A117" s="30">
        <v>1</v>
      </c>
      <c r="B117" s="69">
        <v>202</v>
      </c>
      <c r="C117" s="70" t="s">
        <v>46</v>
      </c>
      <c r="D117" s="69" t="s">
        <v>0</v>
      </c>
      <c r="E117" s="71">
        <v>43319</v>
      </c>
      <c r="F117" s="33">
        <v>0</v>
      </c>
      <c r="G117" s="31">
        <f t="shared" ref="G117:G124" si="4">E117*F117</f>
        <v>0</v>
      </c>
      <c r="H117"/>
    </row>
    <row r="118" spans="1:8" ht="15" customHeight="1" x14ac:dyDescent="0.25">
      <c r="A118" s="30">
        <v>2</v>
      </c>
      <c r="B118" s="69">
        <v>203</v>
      </c>
      <c r="C118" s="70" t="s">
        <v>32</v>
      </c>
      <c r="D118" s="69" t="s">
        <v>20</v>
      </c>
      <c r="E118" s="71">
        <v>432</v>
      </c>
      <c r="F118" s="33">
        <v>0</v>
      </c>
      <c r="G118" s="31">
        <f t="shared" si="4"/>
        <v>0</v>
      </c>
      <c r="H118"/>
    </row>
    <row r="119" spans="1:8" ht="15" customHeight="1" x14ac:dyDescent="0.25">
      <c r="A119" s="30">
        <v>3</v>
      </c>
      <c r="B119" s="72">
        <v>403</v>
      </c>
      <c r="C119" s="70" t="s">
        <v>24</v>
      </c>
      <c r="D119" s="69" t="s">
        <v>20</v>
      </c>
      <c r="E119" s="32">
        <v>650</v>
      </c>
      <c r="F119" s="33">
        <v>0</v>
      </c>
      <c r="G119" s="31">
        <f t="shared" si="4"/>
        <v>0</v>
      </c>
      <c r="H119"/>
    </row>
    <row r="120" spans="1:8" ht="15" customHeight="1" x14ac:dyDescent="0.25">
      <c r="A120" s="30">
        <v>4</v>
      </c>
      <c r="B120" s="72">
        <v>403</v>
      </c>
      <c r="C120" s="70" t="s">
        <v>54</v>
      </c>
      <c r="D120" s="69" t="s">
        <v>20</v>
      </c>
      <c r="E120" s="71">
        <v>100</v>
      </c>
      <c r="F120" s="33">
        <v>0</v>
      </c>
      <c r="G120" s="31">
        <f t="shared" si="4"/>
        <v>0</v>
      </c>
      <c r="H120"/>
    </row>
    <row r="121" spans="1:8" ht="15" customHeight="1" x14ac:dyDescent="0.25">
      <c r="A121" s="30">
        <v>5</v>
      </c>
      <c r="B121" s="72">
        <v>403</v>
      </c>
      <c r="C121" s="70" t="s">
        <v>47</v>
      </c>
      <c r="D121" s="69" t="s">
        <v>50</v>
      </c>
      <c r="E121" s="71">
        <f>E122*2.1/16</f>
        <v>637.875</v>
      </c>
      <c r="F121" s="33">
        <v>0</v>
      </c>
      <c r="G121" s="31">
        <f t="shared" si="4"/>
        <v>0</v>
      </c>
      <c r="H121"/>
    </row>
    <row r="122" spans="1:8" ht="15" customHeight="1" x14ac:dyDescent="0.25">
      <c r="A122" s="30">
        <v>6</v>
      </c>
      <c r="B122" s="72">
        <v>403</v>
      </c>
      <c r="C122" s="70" t="s">
        <v>48</v>
      </c>
      <c r="D122" s="69" t="s">
        <v>20</v>
      </c>
      <c r="E122" s="71">
        <v>4860</v>
      </c>
      <c r="F122" s="33">
        <v>0</v>
      </c>
      <c r="G122" s="31">
        <f t="shared" si="4"/>
        <v>0</v>
      </c>
      <c r="H122"/>
    </row>
    <row r="123" spans="1:8" ht="15" customHeight="1" x14ac:dyDescent="0.25">
      <c r="A123" s="30">
        <v>7</v>
      </c>
      <c r="B123" s="72">
        <v>407</v>
      </c>
      <c r="C123" s="70" t="s">
        <v>31</v>
      </c>
      <c r="D123" s="69" t="s">
        <v>29</v>
      </c>
      <c r="E123" s="71">
        <v>3466</v>
      </c>
      <c r="F123" s="33">
        <v>0</v>
      </c>
      <c r="G123" s="31">
        <f t="shared" si="4"/>
        <v>0</v>
      </c>
      <c r="H123"/>
    </row>
    <row r="124" spans="1:8" ht="15" customHeight="1" x14ac:dyDescent="0.25">
      <c r="A124" s="30">
        <v>8</v>
      </c>
      <c r="B124" s="72">
        <v>614</v>
      </c>
      <c r="C124" s="70" t="s">
        <v>33</v>
      </c>
      <c r="D124" s="69" t="s">
        <v>34</v>
      </c>
      <c r="E124" s="71">
        <v>10</v>
      </c>
      <c r="F124" s="33">
        <v>0</v>
      </c>
      <c r="G124" s="31">
        <f t="shared" si="4"/>
        <v>0</v>
      </c>
      <c r="H124"/>
    </row>
    <row r="125" spans="1:8" ht="15" customHeight="1" x14ac:dyDescent="0.25">
      <c r="A125" s="30">
        <v>9</v>
      </c>
      <c r="B125" s="69">
        <v>626</v>
      </c>
      <c r="C125" s="70" t="s">
        <v>43</v>
      </c>
      <c r="D125" s="69" t="s">
        <v>44</v>
      </c>
      <c r="E125" s="71">
        <v>1</v>
      </c>
      <c r="F125" s="33">
        <v>0</v>
      </c>
      <c r="G125" s="34">
        <f>E125*F125</f>
        <v>0</v>
      </c>
      <c r="H125"/>
    </row>
    <row r="126" spans="1:8" ht="15" customHeight="1" x14ac:dyDescent="0.25">
      <c r="A126" s="30">
        <v>10</v>
      </c>
      <c r="B126" s="72">
        <v>627</v>
      </c>
      <c r="C126" s="70" t="s">
        <v>25</v>
      </c>
      <c r="D126" s="69" t="s">
        <v>30</v>
      </c>
      <c r="E126" s="71">
        <v>230</v>
      </c>
      <c r="F126" s="33">
        <v>0</v>
      </c>
      <c r="G126" s="31">
        <f t="shared" ref="G126:G130" si="5">E126*F126</f>
        <v>0</v>
      </c>
      <c r="H126"/>
    </row>
    <row r="127" spans="1:8" ht="15" customHeight="1" x14ac:dyDescent="0.25">
      <c r="A127" s="30">
        <v>11</v>
      </c>
      <c r="B127" s="72">
        <v>627</v>
      </c>
      <c r="C127" s="70" t="s">
        <v>26</v>
      </c>
      <c r="D127" s="69" t="s">
        <v>29</v>
      </c>
      <c r="E127" s="71">
        <v>165</v>
      </c>
      <c r="F127" s="33">
        <v>0</v>
      </c>
      <c r="G127" s="31">
        <f t="shared" si="5"/>
        <v>0</v>
      </c>
      <c r="H127"/>
    </row>
    <row r="128" spans="1:8" ht="15" customHeight="1" x14ac:dyDescent="0.25">
      <c r="A128" s="30">
        <v>12</v>
      </c>
      <c r="B128" s="72">
        <v>627</v>
      </c>
      <c r="C128" s="70" t="s">
        <v>27</v>
      </c>
      <c r="D128" s="69" t="s">
        <v>29</v>
      </c>
      <c r="E128" s="71">
        <v>149</v>
      </c>
      <c r="F128" s="33">
        <v>0</v>
      </c>
      <c r="G128" s="31">
        <f t="shared" si="5"/>
        <v>0</v>
      </c>
      <c r="H128"/>
    </row>
    <row r="129" spans="1:8" ht="15" customHeight="1" x14ac:dyDescent="0.25">
      <c r="A129" s="30">
        <v>13</v>
      </c>
      <c r="B129" s="72">
        <v>630</v>
      </c>
      <c r="C129" s="70" t="s">
        <v>36</v>
      </c>
      <c r="D129" s="69" t="s">
        <v>37</v>
      </c>
      <c r="E129" s="71">
        <v>48</v>
      </c>
      <c r="F129" s="33">
        <v>0</v>
      </c>
      <c r="G129" s="31">
        <f t="shared" si="5"/>
        <v>0</v>
      </c>
      <c r="H129"/>
    </row>
    <row r="130" spans="1:8" ht="15" customHeight="1" thickBot="1" x14ac:dyDescent="0.3">
      <c r="A130" s="30">
        <v>14</v>
      </c>
      <c r="B130" s="72">
        <v>630</v>
      </c>
      <c r="C130" s="70" t="s">
        <v>49</v>
      </c>
      <c r="D130" s="69" t="s">
        <v>44</v>
      </c>
      <c r="E130" s="71">
        <v>1</v>
      </c>
      <c r="F130" s="33">
        <v>0</v>
      </c>
      <c r="G130" s="31">
        <f t="shared" si="5"/>
        <v>0</v>
      </c>
      <c r="H130"/>
    </row>
    <row r="131" spans="1:8" ht="15" customHeight="1" thickBot="1" x14ac:dyDescent="0.3">
      <c r="A131" s="86" t="s">
        <v>72</v>
      </c>
      <c r="B131" s="87"/>
      <c r="C131" s="87"/>
      <c r="D131" s="87"/>
      <c r="E131" s="87"/>
      <c r="F131" s="88"/>
      <c r="G131" s="73">
        <f>SUM(G117:G129)</f>
        <v>0</v>
      </c>
      <c r="H131"/>
    </row>
    <row r="132" spans="1:8" ht="15" customHeight="1" x14ac:dyDescent="0.2">
      <c r="H132"/>
    </row>
    <row r="133" spans="1:8" ht="15" customHeight="1" x14ac:dyDescent="0.2">
      <c r="H133"/>
    </row>
    <row r="134" spans="1:8" ht="15" customHeight="1" x14ac:dyDescent="0.2">
      <c r="H134"/>
    </row>
    <row r="135" spans="1:8" ht="15" customHeight="1" x14ac:dyDescent="0.2">
      <c r="H135"/>
    </row>
    <row r="136" spans="1:8" ht="15" customHeight="1" x14ac:dyDescent="0.2">
      <c r="H136"/>
    </row>
    <row r="137" spans="1:8" ht="15" customHeight="1" x14ac:dyDescent="0.2">
      <c r="H137"/>
    </row>
    <row r="138" spans="1:8" ht="15" customHeight="1" x14ac:dyDescent="0.2">
      <c r="H138"/>
    </row>
    <row r="139" spans="1:8" ht="15" customHeight="1" x14ac:dyDescent="0.2">
      <c r="H139"/>
    </row>
    <row r="140" spans="1:8" ht="15" customHeight="1" x14ac:dyDescent="0.2">
      <c r="H140"/>
    </row>
    <row r="141" spans="1:8" ht="15" customHeight="1" x14ac:dyDescent="0.2">
      <c r="H141"/>
    </row>
    <row r="142" spans="1:8" ht="15" customHeight="1" x14ac:dyDescent="0.2">
      <c r="H142"/>
    </row>
    <row r="143" spans="1:8" ht="15" customHeight="1" x14ac:dyDescent="0.2">
      <c r="H143"/>
    </row>
    <row r="144" spans="1:8" ht="15" customHeight="1" x14ac:dyDescent="0.2">
      <c r="H144"/>
    </row>
    <row r="145" spans="8:8" ht="15" customHeight="1" x14ac:dyDescent="0.2">
      <c r="H145"/>
    </row>
    <row r="146" spans="8:8" ht="15" customHeight="1" x14ac:dyDescent="0.2">
      <c r="H146"/>
    </row>
    <row r="147" spans="8:8" ht="15" customHeight="1" x14ac:dyDescent="0.2">
      <c r="H147"/>
    </row>
    <row r="148" spans="8:8" ht="15" customHeight="1" x14ac:dyDescent="0.2">
      <c r="H148"/>
    </row>
    <row r="149" spans="8:8" ht="15" customHeight="1" x14ac:dyDescent="0.2">
      <c r="H149"/>
    </row>
    <row r="150" spans="8:8" ht="15" customHeight="1" x14ac:dyDescent="0.2">
      <c r="H150"/>
    </row>
    <row r="151" spans="8:8" ht="15" customHeight="1" x14ac:dyDescent="0.2">
      <c r="H151"/>
    </row>
    <row r="152" spans="8:8" ht="15" customHeight="1" x14ac:dyDescent="0.2">
      <c r="H152"/>
    </row>
    <row r="153" spans="8:8" ht="15" customHeight="1" x14ac:dyDescent="0.2">
      <c r="H153"/>
    </row>
    <row r="154" spans="8:8" ht="15" customHeight="1" x14ac:dyDescent="0.2">
      <c r="H154"/>
    </row>
    <row r="155" spans="8:8" ht="15" customHeight="1" x14ac:dyDescent="0.2">
      <c r="H155"/>
    </row>
    <row r="156" spans="8:8" ht="15" customHeight="1" x14ac:dyDescent="0.2">
      <c r="H156"/>
    </row>
    <row r="157" spans="8:8" ht="15" customHeight="1" x14ac:dyDescent="0.2">
      <c r="H157"/>
    </row>
    <row r="158" spans="8:8" ht="15" customHeight="1" x14ac:dyDescent="0.2">
      <c r="H158"/>
    </row>
    <row r="159" spans="8:8" ht="15" customHeight="1" x14ac:dyDescent="0.2">
      <c r="H159"/>
    </row>
    <row r="160" spans="8:8" ht="15" customHeight="1" x14ac:dyDescent="0.2">
      <c r="H160"/>
    </row>
    <row r="161" spans="1:8" ht="15" customHeight="1" x14ac:dyDescent="0.2">
      <c r="A161" s="35" t="s">
        <v>95</v>
      </c>
      <c r="B161" s="36"/>
      <c r="C161" s="36"/>
      <c r="G161" s="37" t="s">
        <v>99</v>
      </c>
      <c r="H161"/>
    </row>
    <row r="162" spans="1:8" ht="15" customHeight="1" x14ac:dyDescent="0.2">
      <c r="A162" s="90" t="s">
        <v>39</v>
      </c>
      <c r="B162" s="90"/>
      <c r="C162" s="90"/>
      <c r="D162" s="90"/>
      <c r="E162" s="90"/>
      <c r="F162" s="90"/>
      <c r="G162" s="90"/>
      <c r="H162"/>
    </row>
    <row r="163" spans="1:8" ht="15" customHeight="1" x14ac:dyDescent="0.2">
      <c r="A163" s="89" t="s">
        <v>41</v>
      </c>
      <c r="B163" s="89"/>
      <c r="C163" s="89"/>
      <c r="D163" s="89"/>
      <c r="E163" s="89"/>
      <c r="F163" s="89"/>
      <c r="G163" s="89"/>
      <c r="H163"/>
    </row>
    <row r="164" spans="1:8" ht="15" customHeight="1" x14ac:dyDescent="0.2">
      <c r="A164" s="90" t="s">
        <v>93</v>
      </c>
      <c r="B164" s="90"/>
      <c r="C164" s="90"/>
      <c r="D164" s="90"/>
      <c r="E164" s="90"/>
      <c r="F164" s="90"/>
      <c r="G164" s="90"/>
      <c r="H164"/>
    </row>
    <row r="165" spans="1:8" ht="15" customHeight="1" x14ac:dyDescent="0.2">
      <c r="A165" s="91" t="s">
        <v>64</v>
      </c>
      <c r="B165" s="92"/>
      <c r="C165" s="92"/>
      <c r="D165" s="92"/>
      <c r="E165" s="92"/>
      <c r="F165" s="92"/>
      <c r="G165" s="92"/>
      <c r="H165"/>
    </row>
    <row r="166" spans="1:8" ht="15" customHeight="1" x14ac:dyDescent="0.2">
      <c r="A166" s="93" t="s">
        <v>40</v>
      </c>
      <c r="B166" s="93"/>
      <c r="C166" s="93"/>
      <c r="D166" s="93"/>
      <c r="E166" s="93"/>
      <c r="F166" s="93"/>
      <c r="G166" s="93"/>
      <c r="H166"/>
    </row>
    <row r="167" spans="1:8" ht="15" customHeight="1" x14ac:dyDescent="0.2">
      <c r="A167" s="25"/>
      <c r="B167" s="1"/>
      <c r="C167" s="1"/>
      <c r="D167" s="1"/>
      <c r="E167" s="1"/>
      <c r="F167" s="1"/>
      <c r="G167" s="1"/>
      <c r="H167"/>
    </row>
    <row r="168" spans="1:8" ht="15" customHeight="1" x14ac:dyDescent="0.25">
      <c r="A168" s="26" t="s">
        <v>38</v>
      </c>
      <c r="B168" s="8" t="s">
        <v>1</v>
      </c>
      <c r="C168" s="7" t="s">
        <v>1</v>
      </c>
      <c r="D168" s="9" t="s">
        <v>3</v>
      </c>
      <c r="E168" s="12" t="s">
        <v>9</v>
      </c>
      <c r="F168" s="11" t="s">
        <v>6</v>
      </c>
      <c r="G168" s="12" t="s">
        <v>7</v>
      </c>
      <c r="H168"/>
    </row>
    <row r="169" spans="1:8" ht="15" customHeight="1" x14ac:dyDescent="0.25">
      <c r="A169" s="27" t="s">
        <v>8</v>
      </c>
      <c r="B169" s="14" t="s">
        <v>8</v>
      </c>
      <c r="C169" s="13" t="s">
        <v>2</v>
      </c>
      <c r="D169" s="15" t="s">
        <v>4</v>
      </c>
      <c r="E169" s="16" t="s">
        <v>5</v>
      </c>
      <c r="F169" s="17" t="s">
        <v>10</v>
      </c>
      <c r="G169" s="16" t="s">
        <v>10</v>
      </c>
      <c r="H169"/>
    </row>
    <row r="170" spans="1:8" ht="15" customHeight="1" x14ac:dyDescent="0.25">
      <c r="A170" s="30">
        <v>1</v>
      </c>
      <c r="B170" s="69">
        <v>202</v>
      </c>
      <c r="C170" s="70" t="s">
        <v>46</v>
      </c>
      <c r="D170" s="69" t="s">
        <v>0</v>
      </c>
      <c r="E170" s="71">
        <v>29347</v>
      </c>
      <c r="F170" s="33">
        <v>0</v>
      </c>
      <c r="G170" s="31">
        <f t="shared" ref="G170:G177" si="6">E170*F170</f>
        <v>0</v>
      </c>
      <c r="H170"/>
    </row>
    <row r="171" spans="1:8" ht="15" customHeight="1" x14ac:dyDescent="0.25">
      <c r="A171" s="30">
        <v>2</v>
      </c>
      <c r="B171" s="69">
        <v>203</v>
      </c>
      <c r="C171" s="70" t="s">
        <v>32</v>
      </c>
      <c r="D171" s="69" t="s">
        <v>20</v>
      </c>
      <c r="E171" s="71">
        <v>1442</v>
      </c>
      <c r="F171" s="33">
        <v>0</v>
      </c>
      <c r="G171" s="31">
        <f t="shared" si="6"/>
        <v>0</v>
      </c>
      <c r="H171"/>
    </row>
    <row r="172" spans="1:8" ht="15" customHeight="1" x14ac:dyDescent="0.25">
      <c r="A172" s="30">
        <v>3</v>
      </c>
      <c r="B172" s="72">
        <v>403</v>
      </c>
      <c r="C172" s="70" t="s">
        <v>24</v>
      </c>
      <c r="D172" s="69" t="s">
        <v>20</v>
      </c>
      <c r="E172" s="32">
        <v>450</v>
      </c>
      <c r="F172" s="33">
        <v>0</v>
      </c>
      <c r="G172" s="31">
        <f t="shared" si="6"/>
        <v>0</v>
      </c>
      <c r="H172"/>
    </row>
    <row r="173" spans="1:8" ht="15" customHeight="1" x14ac:dyDescent="0.25">
      <c r="A173" s="30">
        <v>4</v>
      </c>
      <c r="B173" s="72">
        <v>403</v>
      </c>
      <c r="C173" s="70" t="s">
        <v>54</v>
      </c>
      <c r="D173" s="69" t="s">
        <v>20</v>
      </c>
      <c r="E173" s="71">
        <v>120</v>
      </c>
      <c r="F173" s="33">
        <v>0</v>
      </c>
      <c r="G173" s="31">
        <f t="shared" si="6"/>
        <v>0</v>
      </c>
      <c r="H173"/>
    </row>
    <row r="174" spans="1:8" ht="15" customHeight="1" x14ac:dyDescent="0.25">
      <c r="A174" s="30">
        <v>5</v>
      </c>
      <c r="B174" s="72">
        <v>403</v>
      </c>
      <c r="C174" s="70" t="s">
        <v>47</v>
      </c>
      <c r="D174" s="69" t="s">
        <v>50</v>
      </c>
      <c r="E174" s="71">
        <f>E175*2.1/16</f>
        <v>457.66875000000005</v>
      </c>
      <c r="F174" s="33">
        <v>0</v>
      </c>
      <c r="G174" s="31">
        <f t="shared" si="6"/>
        <v>0</v>
      </c>
      <c r="H174"/>
    </row>
    <row r="175" spans="1:8" ht="15" customHeight="1" x14ac:dyDescent="0.25">
      <c r="A175" s="30">
        <v>6</v>
      </c>
      <c r="B175" s="72">
        <v>403</v>
      </c>
      <c r="C175" s="70" t="s">
        <v>56</v>
      </c>
      <c r="D175" s="69" t="s">
        <v>20</v>
      </c>
      <c r="E175" s="71">
        <v>3487</v>
      </c>
      <c r="F175" s="33">
        <v>0</v>
      </c>
      <c r="G175" s="31">
        <f t="shared" si="6"/>
        <v>0</v>
      </c>
      <c r="H175"/>
    </row>
    <row r="176" spans="1:8" ht="15" customHeight="1" x14ac:dyDescent="0.25">
      <c r="A176" s="30">
        <v>7</v>
      </c>
      <c r="B176" s="72">
        <v>407</v>
      </c>
      <c r="C176" s="70" t="s">
        <v>31</v>
      </c>
      <c r="D176" s="69" t="s">
        <v>29</v>
      </c>
      <c r="E176" s="71">
        <v>2486</v>
      </c>
      <c r="F176" s="33">
        <v>0</v>
      </c>
      <c r="G176" s="31">
        <f t="shared" si="6"/>
        <v>0</v>
      </c>
      <c r="H176"/>
    </row>
    <row r="177" spans="1:8" ht="15" customHeight="1" x14ac:dyDescent="0.25">
      <c r="A177" s="30">
        <v>8</v>
      </c>
      <c r="B177" s="72">
        <v>614</v>
      </c>
      <c r="C177" s="70" t="s">
        <v>33</v>
      </c>
      <c r="D177" s="69" t="s">
        <v>34</v>
      </c>
      <c r="E177" s="71">
        <v>10</v>
      </c>
      <c r="F177" s="33">
        <v>0</v>
      </c>
      <c r="G177" s="31">
        <f t="shared" si="6"/>
        <v>0</v>
      </c>
      <c r="H177"/>
    </row>
    <row r="178" spans="1:8" ht="15" customHeight="1" x14ac:dyDescent="0.25">
      <c r="A178" s="30">
        <v>9</v>
      </c>
      <c r="B178" s="69">
        <v>626</v>
      </c>
      <c r="C178" s="70" t="s">
        <v>43</v>
      </c>
      <c r="D178" s="69" t="s">
        <v>44</v>
      </c>
      <c r="E178" s="71">
        <v>1</v>
      </c>
      <c r="F178" s="33">
        <v>0</v>
      </c>
      <c r="G178" s="34">
        <f>E178*F178</f>
        <v>0</v>
      </c>
      <c r="H178"/>
    </row>
    <row r="179" spans="1:8" ht="15" customHeight="1" x14ac:dyDescent="0.25">
      <c r="A179" s="30">
        <v>10</v>
      </c>
      <c r="B179" s="72">
        <v>627</v>
      </c>
      <c r="C179" s="70" t="s">
        <v>26</v>
      </c>
      <c r="D179" s="69" t="s">
        <v>29</v>
      </c>
      <c r="E179" s="71">
        <v>175</v>
      </c>
      <c r="F179" s="33">
        <v>0</v>
      </c>
      <c r="G179" s="31">
        <f t="shared" ref="G179:G181" si="7">E179*F179</f>
        <v>0</v>
      </c>
      <c r="H179"/>
    </row>
    <row r="180" spans="1:8" ht="15" customHeight="1" x14ac:dyDescent="0.25">
      <c r="A180" s="30">
        <v>11</v>
      </c>
      <c r="B180" s="72">
        <v>627</v>
      </c>
      <c r="C180" s="70" t="s">
        <v>27</v>
      </c>
      <c r="D180" s="69" t="s">
        <v>29</v>
      </c>
      <c r="E180" s="71">
        <v>162</v>
      </c>
      <c r="F180" s="33">
        <v>0</v>
      </c>
      <c r="G180" s="31">
        <f t="shared" si="7"/>
        <v>0</v>
      </c>
      <c r="H180"/>
    </row>
    <row r="181" spans="1:8" ht="15" customHeight="1" thickBot="1" x14ac:dyDescent="0.3">
      <c r="A181" s="30">
        <v>12</v>
      </c>
      <c r="B181" s="72">
        <v>630</v>
      </c>
      <c r="C181" s="70" t="s">
        <v>49</v>
      </c>
      <c r="D181" s="69" t="s">
        <v>44</v>
      </c>
      <c r="E181" s="71">
        <v>1</v>
      </c>
      <c r="F181" s="33">
        <v>0</v>
      </c>
      <c r="G181" s="31">
        <f t="shared" si="7"/>
        <v>0</v>
      </c>
      <c r="H181"/>
    </row>
    <row r="182" spans="1:8" ht="15" customHeight="1" thickBot="1" x14ac:dyDescent="0.3">
      <c r="A182" s="86" t="s">
        <v>65</v>
      </c>
      <c r="B182" s="87"/>
      <c r="C182" s="87"/>
      <c r="D182" s="87"/>
      <c r="E182" s="87"/>
      <c r="F182" s="88"/>
      <c r="G182" s="73">
        <f>SUM(G170:G180)</f>
        <v>0</v>
      </c>
      <c r="H182"/>
    </row>
    <row r="183" spans="1:8" ht="15" customHeight="1" x14ac:dyDescent="0.2">
      <c r="H183"/>
    </row>
    <row r="184" spans="1:8" ht="15" customHeight="1" x14ac:dyDescent="0.2">
      <c r="H184"/>
    </row>
    <row r="185" spans="1:8" ht="15" customHeight="1" x14ac:dyDescent="0.2">
      <c r="H185"/>
    </row>
    <row r="186" spans="1:8" ht="15" customHeight="1" x14ac:dyDescent="0.2">
      <c r="H186"/>
    </row>
    <row r="187" spans="1:8" ht="15" customHeight="1" x14ac:dyDescent="0.2">
      <c r="H187"/>
    </row>
    <row r="188" spans="1:8" ht="15" customHeight="1" x14ac:dyDescent="0.2">
      <c r="H188"/>
    </row>
    <row r="189" spans="1:8" ht="15" customHeight="1" x14ac:dyDescent="0.2">
      <c r="H189"/>
    </row>
    <row r="190" spans="1:8" ht="15" customHeight="1" x14ac:dyDescent="0.2">
      <c r="H190"/>
    </row>
    <row r="191" spans="1:8" ht="15" customHeight="1" x14ac:dyDescent="0.2">
      <c r="H191"/>
    </row>
    <row r="192" spans="1:8" ht="15" customHeight="1" x14ac:dyDescent="0.2">
      <c r="H192"/>
    </row>
    <row r="193" spans="8:8" ht="15" customHeight="1" x14ac:dyDescent="0.2">
      <c r="H193"/>
    </row>
    <row r="194" spans="8:8" ht="15" customHeight="1" x14ac:dyDescent="0.2">
      <c r="H194"/>
    </row>
    <row r="195" spans="8:8" ht="15" customHeight="1" x14ac:dyDescent="0.2">
      <c r="H195"/>
    </row>
    <row r="196" spans="8:8" ht="15" customHeight="1" x14ac:dyDescent="0.2">
      <c r="H196"/>
    </row>
    <row r="197" spans="8:8" ht="15" customHeight="1" x14ac:dyDescent="0.2">
      <c r="H197"/>
    </row>
    <row r="198" spans="8:8" ht="15" customHeight="1" x14ac:dyDescent="0.2">
      <c r="H198"/>
    </row>
    <row r="199" spans="8:8" ht="15" customHeight="1" x14ac:dyDescent="0.2">
      <c r="H199"/>
    </row>
    <row r="200" spans="8:8" ht="15" customHeight="1" x14ac:dyDescent="0.2">
      <c r="H200"/>
    </row>
    <row r="201" spans="8:8" ht="15" customHeight="1" x14ac:dyDescent="0.2">
      <c r="H201"/>
    </row>
    <row r="202" spans="8:8" ht="15" customHeight="1" x14ac:dyDescent="0.2">
      <c r="H202"/>
    </row>
    <row r="203" spans="8:8" ht="15" customHeight="1" x14ac:dyDescent="0.2">
      <c r="H203"/>
    </row>
    <row r="204" spans="8:8" ht="15" customHeight="1" x14ac:dyDescent="0.2">
      <c r="H204"/>
    </row>
    <row r="205" spans="8:8" ht="15" customHeight="1" x14ac:dyDescent="0.2">
      <c r="H205"/>
    </row>
    <row r="206" spans="8:8" ht="15" customHeight="1" x14ac:dyDescent="0.2">
      <c r="H206"/>
    </row>
    <row r="207" spans="8:8" ht="15" customHeight="1" x14ac:dyDescent="0.2">
      <c r="H207"/>
    </row>
    <row r="208" spans="8:8" ht="15" customHeight="1" x14ac:dyDescent="0.2">
      <c r="H208"/>
    </row>
    <row r="209" spans="1:8" ht="15" customHeight="1" x14ac:dyDescent="0.2">
      <c r="H209"/>
    </row>
    <row r="210" spans="1:8" ht="15" customHeight="1" x14ac:dyDescent="0.2">
      <c r="H210"/>
    </row>
    <row r="211" spans="1:8" ht="15" customHeight="1" x14ac:dyDescent="0.2">
      <c r="H211"/>
    </row>
    <row r="212" spans="1:8" ht="15" customHeight="1" x14ac:dyDescent="0.2">
      <c r="H212"/>
    </row>
    <row r="213" spans="1:8" ht="15" customHeight="1" x14ac:dyDescent="0.2">
      <c r="H213"/>
    </row>
    <row r="214" spans="1:8" ht="15" customHeight="1" x14ac:dyDescent="0.2">
      <c r="A214" s="35" t="s">
        <v>95</v>
      </c>
      <c r="B214" s="36"/>
      <c r="C214" s="36"/>
      <c r="G214" s="37" t="s">
        <v>99</v>
      </c>
      <c r="H214"/>
    </row>
    <row r="215" spans="1:8" ht="15" customHeight="1" x14ac:dyDescent="0.2">
      <c r="A215" s="90" t="s">
        <v>39</v>
      </c>
      <c r="B215" s="90"/>
      <c r="C215" s="90"/>
      <c r="D215" s="90"/>
      <c r="E215" s="90"/>
      <c r="F215" s="90"/>
      <c r="G215" s="90"/>
      <c r="H215"/>
    </row>
    <row r="216" spans="1:8" ht="15" customHeight="1" x14ac:dyDescent="0.2">
      <c r="A216" s="89" t="s">
        <v>41</v>
      </c>
      <c r="B216" s="89"/>
      <c r="C216" s="89"/>
      <c r="D216" s="89"/>
      <c r="E216" s="89"/>
      <c r="F216" s="89"/>
      <c r="G216" s="89"/>
      <c r="H216"/>
    </row>
    <row r="217" spans="1:8" ht="15" customHeight="1" x14ac:dyDescent="0.2">
      <c r="A217" s="90" t="s">
        <v>93</v>
      </c>
      <c r="B217" s="90"/>
      <c r="C217" s="90"/>
      <c r="D217" s="90"/>
      <c r="E217" s="90"/>
      <c r="F217" s="90"/>
      <c r="G217" s="90"/>
      <c r="H217"/>
    </row>
    <row r="218" spans="1:8" ht="15" customHeight="1" x14ac:dyDescent="0.2">
      <c r="A218" s="91" t="s">
        <v>55</v>
      </c>
      <c r="B218" s="92"/>
      <c r="C218" s="92"/>
      <c r="D218" s="92"/>
      <c r="E218" s="92"/>
      <c r="F218" s="92"/>
      <c r="G218" s="92"/>
      <c r="H218"/>
    </row>
    <row r="219" spans="1:8" ht="15" customHeight="1" x14ac:dyDescent="0.2">
      <c r="A219" s="93" t="s">
        <v>40</v>
      </c>
      <c r="B219" s="93"/>
      <c r="C219" s="93"/>
      <c r="D219" s="93"/>
      <c r="E219" s="93"/>
      <c r="F219" s="93"/>
      <c r="G219" s="93"/>
      <c r="H219"/>
    </row>
    <row r="220" spans="1:8" ht="15" customHeight="1" x14ac:dyDescent="0.2">
      <c r="A220" s="25"/>
      <c r="B220" s="1"/>
      <c r="C220" s="1"/>
      <c r="D220" s="1"/>
      <c r="E220" s="1"/>
      <c r="F220" s="1"/>
      <c r="G220" s="1"/>
      <c r="H220"/>
    </row>
    <row r="221" spans="1:8" ht="15" customHeight="1" x14ac:dyDescent="0.25">
      <c r="A221" s="26" t="s">
        <v>38</v>
      </c>
      <c r="B221" s="8" t="s">
        <v>1</v>
      </c>
      <c r="C221" s="7" t="s">
        <v>1</v>
      </c>
      <c r="D221" s="9" t="s">
        <v>3</v>
      </c>
      <c r="E221" s="10" t="s">
        <v>9</v>
      </c>
      <c r="F221" s="11" t="s">
        <v>6</v>
      </c>
      <c r="G221" s="12" t="s">
        <v>7</v>
      </c>
      <c r="H221"/>
    </row>
    <row r="222" spans="1:8" ht="15" customHeight="1" x14ac:dyDescent="0.2">
      <c r="A222" s="44" t="s">
        <v>8</v>
      </c>
      <c r="B222" s="45" t="s">
        <v>8</v>
      </c>
      <c r="C222" s="46" t="s">
        <v>2</v>
      </c>
      <c r="D222" s="47" t="s">
        <v>4</v>
      </c>
      <c r="E222" s="48" t="s">
        <v>5</v>
      </c>
      <c r="F222" s="49" t="s">
        <v>10</v>
      </c>
      <c r="G222" s="48" t="s">
        <v>10</v>
      </c>
      <c r="H222"/>
    </row>
    <row r="223" spans="1:8" ht="15" customHeight="1" x14ac:dyDescent="0.2">
      <c r="A223" s="56">
        <v>1</v>
      </c>
      <c r="B223" s="52">
        <v>202</v>
      </c>
      <c r="C223" s="53" t="s">
        <v>46</v>
      </c>
      <c r="D223" s="51" t="s">
        <v>0</v>
      </c>
      <c r="E223" s="54">
        <v>17687</v>
      </c>
      <c r="F223" s="57">
        <v>0</v>
      </c>
      <c r="G223" s="58">
        <f t="shared" ref="G223:G235" si="8">E223*F223</f>
        <v>0</v>
      </c>
      <c r="H223"/>
    </row>
    <row r="224" spans="1:8" ht="15" customHeight="1" x14ac:dyDescent="0.2">
      <c r="A224" s="56">
        <v>2</v>
      </c>
      <c r="B224" s="55">
        <v>203</v>
      </c>
      <c r="C224" s="53" t="s">
        <v>42</v>
      </c>
      <c r="D224" s="51" t="s">
        <v>37</v>
      </c>
      <c r="E224" s="54">
        <v>5</v>
      </c>
      <c r="F224" s="57">
        <v>0</v>
      </c>
      <c r="G224" s="58">
        <f t="shared" si="8"/>
        <v>0</v>
      </c>
      <c r="H224"/>
    </row>
    <row r="225" spans="1:8" ht="15" customHeight="1" x14ac:dyDescent="0.2">
      <c r="A225" s="56">
        <v>3</v>
      </c>
      <c r="B225" s="52">
        <v>203</v>
      </c>
      <c r="C225" s="53" t="s">
        <v>32</v>
      </c>
      <c r="D225" s="51" t="s">
        <v>20</v>
      </c>
      <c r="E225" s="54">
        <v>574</v>
      </c>
      <c r="F225" s="57">
        <v>0</v>
      </c>
      <c r="G225" s="58">
        <f t="shared" si="8"/>
        <v>0</v>
      </c>
      <c r="H225"/>
    </row>
    <row r="226" spans="1:8" ht="15" customHeight="1" x14ac:dyDescent="0.25">
      <c r="A226" s="56">
        <v>4</v>
      </c>
      <c r="B226" s="55">
        <v>403</v>
      </c>
      <c r="C226" s="64" t="s">
        <v>24</v>
      </c>
      <c r="D226" s="51" t="s">
        <v>20</v>
      </c>
      <c r="E226" s="54">
        <v>250</v>
      </c>
      <c r="F226" s="57">
        <v>0</v>
      </c>
      <c r="G226" s="58">
        <f t="shared" si="8"/>
        <v>0</v>
      </c>
      <c r="H226"/>
    </row>
    <row r="227" spans="1:8" ht="15" customHeight="1" x14ac:dyDescent="0.2">
      <c r="A227" s="56">
        <v>5</v>
      </c>
      <c r="B227" s="55">
        <v>403</v>
      </c>
      <c r="C227" s="53" t="s">
        <v>54</v>
      </c>
      <c r="D227" s="51" t="s">
        <v>20</v>
      </c>
      <c r="E227" s="54">
        <v>100</v>
      </c>
      <c r="F227" s="57"/>
      <c r="G227" s="58">
        <f t="shared" ref="G227" si="9">E227*F227</f>
        <v>0</v>
      </c>
      <c r="H227"/>
    </row>
    <row r="228" spans="1:8" ht="15" customHeight="1" x14ac:dyDescent="0.2">
      <c r="A228" s="56">
        <v>6</v>
      </c>
      <c r="B228" s="55">
        <v>403</v>
      </c>
      <c r="C228" s="53" t="s">
        <v>47</v>
      </c>
      <c r="D228" s="51" t="s">
        <v>50</v>
      </c>
      <c r="E228" s="54">
        <f>E229*2.1/16</f>
        <v>260.53125</v>
      </c>
      <c r="F228" s="57">
        <v>0</v>
      </c>
      <c r="G228" s="58">
        <f t="shared" si="8"/>
        <v>0</v>
      </c>
      <c r="H228"/>
    </row>
    <row r="229" spans="1:8" ht="15" customHeight="1" x14ac:dyDescent="0.2">
      <c r="A229" s="56">
        <v>7</v>
      </c>
      <c r="B229" s="55">
        <v>403</v>
      </c>
      <c r="C229" s="53" t="s">
        <v>56</v>
      </c>
      <c r="D229" s="51" t="s">
        <v>20</v>
      </c>
      <c r="E229" s="54">
        <v>1985</v>
      </c>
      <c r="F229" s="57">
        <v>0</v>
      </c>
      <c r="G229" s="58">
        <f t="shared" si="8"/>
        <v>0</v>
      </c>
      <c r="H229"/>
    </row>
    <row r="230" spans="1:8" ht="15" customHeight="1" x14ac:dyDescent="0.2">
      <c r="A230" s="56">
        <v>8</v>
      </c>
      <c r="B230" s="55">
        <v>407</v>
      </c>
      <c r="C230" s="53" t="s">
        <v>31</v>
      </c>
      <c r="D230" s="51" t="s">
        <v>29</v>
      </c>
      <c r="E230" s="54">
        <v>1415</v>
      </c>
      <c r="F230" s="57">
        <v>0</v>
      </c>
      <c r="G230" s="58">
        <f t="shared" si="8"/>
        <v>0</v>
      </c>
      <c r="H230"/>
    </row>
    <row r="231" spans="1:8" ht="15" customHeight="1" x14ac:dyDescent="0.2">
      <c r="A231" s="56">
        <v>9</v>
      </c>
      <c r="B231" s="55">
        <v>614</v>
      </c>
      <c r="C231" s="53" t="s">
        <v>33</v>
      </c>
      <c r="D231" s="51" t="s">
        <v>34</v>
      </c>
      <c r="E231" s="54">
        <v>18</v>
      </c>
      <c r="F231" s="57">
        <v>0</v>
      </c>
      <c r="G231" s="58">
        <f t="shared" si="8"/>
        <v>0</v>
      </c>
      <c r="H231"/>
    </row>
    <row r="232" spans="1:8" ht="15" customHeight="1" x14ac:dyDescent="0.2">
      <c r="A232" s="56">
        <v>10</v>
      </c>
      <c r="B232" s="51">
        <v>626</v>
      </c>
      <c r="C232" s="53" t="s">
        <v>43</v>
      </c>
      <c r="D232" s="51" t="s">
        <v>44</v>
      </c>
      <c r="E232" s="54">
        <v>1</v>
      </c>
      <c r="F232" s="57">
        <v>0</v>
      </c>
      <c r="G232" s="59">
        <f>E232*F232</f>
        <v>0</v>
      </c>
      <c r="H232"/>
    </row>
    <row r="233" spans="1:8" ht="15" customHeight="1" x14ac:dyDescent="0.2">
      <c r="A233" s="56">
        <v>11</v>
      </c>
      <c r="B233" s="55">
        <v>627</v>
      </c>
      <c r="C233" s="53" t="s">
        <v>26</v>
      </c>
      <c r="D233" s="51" t="s">
        <v>29</v>
      </c>
      <c r="E233" s="54">
        <v>100</v>
      </c>
      <c r="F233" s="57">
        <v>0</v>
      </c>
      <c r="G233" s="58">
        <f t="shared" si="8"/>
        <v>0</v>
      </c>
      <c r="H233"/>
    </row>
    <row r="234" spans="1:8" ht="15" customHeight="1" x14ac:dyDescent="0.2">
      <c r="A234" s="56">
        <v>12</v>
      </c>
      <c r="B234" s="55">
        <v>627</v>
      </c>
      <c r="C234" s="53" t="s">
        <v>27</v>
      </c>
      <c r="D234" s="51" t="s">
        <v>29</v>
      </c>
      <c r="E234" s="54">
        <v>84</v>
      </c>
      <c r="F234" s="57">
        <v>0</v>
      </c>
      <c r="G234" s="58">
        <f t="shared" si="8"/>
        <v>0</v>
      </c>
      <c r="H234"/>
    </row>
    <row r="235" spans="1:8" ht="15" customHeight="1" thickBot="1" x14ac:dyDescent="0.25">
      <c r="A235" s="56">
        <v>13</v>
      </c>
      <c r="B235" s="55">
        <v>630</v>
      </c>
      <c r="C235" s="53" t="s">
        <v>49</v>
      </c>
      <c r="D235" s="51" t="s">
        <v>44</v>
      </c>
      <c r="E235" s="54">
        <v>1</v>
      </c>
      <c r="F235" s="57">
        <v>0</v>
      </c>
      <c r="G235" s="58">
        <f t="shared" si="8"/>
        <v>0</v>
      </c>
      <c r="H235"/>
    </row>
    <row r="236" spans="1:8" ht="15" customHeight="1" thickBot="1" x14ac:dyDescent="0.25">
      <c r="A236" s="94" t="s">
        <v>58</v>
      </c>
      <c r="B236" s="95"/>
      <c r="C236" s="95"/>
      <c r="D236" s="95"/>
      <c r="E236" s="95"/>
      <c r="F236" s="96"/>
      <c r="G236" s="50">
        <f>SUM(G223:G235)</f>
        <v>0</v>
      </c>
      <c r="H236"/>
    </row>
    <row r="237" spans="1:8" ht="15" customHeight="1" x14ac:dyDescent="0.25">
      <c r="A237" s="19"/>
      <c r="B237" s="18"/>
      <c r="C237" s="18"/>
      <c r="D237" s="18"/>
      <c r="E237" s="18"/>
      <c r="F237" s="21"/>
      <c r="G237" s="21"/>
      <c r="H237"/>
    </row>
    <row r="238" spans="1:8" ht="15" customHeight="1" x14ac:dyDescent="0.25">
      <c r="A238" s="19"/>
      <c r="B238" s="18"/>
      <c r="C238" s="18"/>
      <c r="D238" s="18"/>
      <c r="E238" s="18"/>
      <c r="F238" s="18"/>
      <c r="G238" s="21"/>
      <c r="H238"/>
    </row>
    <row r="239" spans="1:8" ht="15" customHeight="1" x14ac:dyDescent="0.25">
      <c r="A239" s="19"/>
      <c r="B239" s="18"/>
      <c r="C239" s="18"/>
      <c r="D239" s="18"/>
      <c r="E239" s="18"/>
      <c r="F239" s="21"/>
      <c r="G239" s="21"/>
      <c r="H239"/>
    </row>
    <row r="240" spans="1:8" ht="15" customHeight="1" x14ac:dyDescent="0.25">
      <c r="A240" s="19"/>
      <c r="B240" s="18"/>
      <c r="C240" s="18"/>
      <c r="D240" s="18"/>
      <c r="E240" s="18"/>
      <c r="F240" s="21"/>
      <c r="G240" s="21"/>
      <c r="H240"/>
    </row>
    <row r="241" spans="1:8" ht="15" customHeight="1" x14ac:dyDescent="0.25">
      <c r="A241" s="19"/>
      <c r="B241" s="18"/>
      <c r="C241" s="18"/>
      <c r="D241" s="18"/>
      <c r="E241" s="18"/>
      <c r="F241" s="18"/>
      <c r="G241" s="21"/>
      <c r="H241"/>
    </row>
    <row r="242" spans="1:8" ht="15" customHeight="1" x14ac:dyDescent="0.25">
      <c r="A242" s="19"/>
      <c r="B242" s="18"/>
      <c r="C242" s="18"/>
      <c r="D242" s="18"/>
      <c r="E242" s="18"/>
      <c r="F242" s="21"/>
      <c r="G242" s="21"/>
      <c r="H242"/>
    </row>
    <row r="243" spans="1:8" ht="15" customHeight="1" x14ac:dyDescent="0.25">
      <c r="A243" s="19"/>
      <c r="B243" s="18"/>
      <c r="C243" s="18"/>
      <c r="D243" s="18"/>
      <c r="E243" s="18"/>
      <c r="F243" s="21"/>
      <c r="G243" s="21"/>
      <c r="H243"/>
    </row>
    <row r="244" spans="1:8" ht="15" customHeight="1" x14ac:dyDescent="0.25">
      <c r="A244" s="19"/>
      <c r="B244" s="18"/>
      <c r="C244" s="18"/>
      <c r="D244" s="18"/>
      <c r="E244" s="18"/>
      <c r="F244" s="21"/>
      <c r="G244" s="21"/>
      <c r="H244"/>
    </row>
    <row r="245" spans="1:8" ht="15" customHeight="1" x14ac:dyDescent="0.25">
      <c r="A245" s="19"/>
      <c r="B245" s="18"/>
      <c r="C245" s="18"/>
      <c r="D245" s="18"/>
      <c r="E245" s="18"/>
      <c r="F245" s="21"/>
      <c r="G245" s="21"/>
      <c r="H245"/>
    </row>
    <row r="246" spans="1:8" ht="15" customHeight="1" x14ac:dyDescent="0.25">
      <c r="A246" s="28"/>
      <c r="B246" s="18"/>
      <c r="C246" s="18"/>
      <c r="D246" s="18"/>
      <c r="E246" s="18"/>
      <c r="F246" s="21"/>
      <c r="G246" s="21"/>
      <c r="H246"/>
    </row>
    <row r="247" spans="1:8" ht="15" customHeight="1" x14ac:dyDescent="0.25">
      <c r="A247" s="19"/>
      <c r="B247" s="18"/>
      <c r="C247" s="18"/>
      <c r="D247" s="18"/>
      <c r="E247" s="18"/>
      <c r="F247" s="21"/>
      <c r="G247" s="21"/>
      <c r="H247"/>
    </row>
    <row r="248" spans="1:8" ht="15" customHeight="1" x14ac:dyDescent="0.25">
      <c r="A248" s="28"/>
      <c r="B248" s="18"/>
      <c r="C248" s="18"/>
      <c r="D248" s="18"/>
      <c r="E248" s="18"/>
      <c r="F248" s="21"/>
      <c r="G248" s="21"/>
      <c r="H248"/>
    </row>
    <row r="249" spans="1:8" ht="15" customHeight="1" x14ac:dyDescent="0.2">
      <c r="A249" s="38"/>
      <c r="B249" s="39"/>
      <c r="C249" s="40"/>
      <c r="D249" s="39"/>
      <c r="E249" s="39"/>
      <c r="F249" s="39"/>
      <c r="G249" s="39"/>
      <c r="H249"/>
    </row>
    <row r="250" spans="1:8" ht="15" customHeight="1" x14ac:dyDescent="0.2">
      <c r="A250" s="38"/>
      <c r="B250" s="39"/>
      <c r="C250" s="41"/>
      <c r="D250" s="41"/>
      <c r="E250" s="41"/>
      <c r="F250" s="41"/>
      <c r="G250" s="41"/>
      <c r="H250"/>
    </row>
    <row r="251" spans="1:8" ht="15" customHeight="1" x14ac:dyDescent="0.25">
      <c r="A251" s="38"/>
      <c r="B251" s="39"/>
      <c r="C251" s="42"/>
      <c r="D251" s="39"/>
      <c r="E251" s="39"/>
      <c r="F251" s="39"/>
      <c r="G251" s="39"/>
      <c r="H251"/>
    </row>
    <row r="252" spans="1:8" ht="15" customHeight="1" x14ac:dyDescent="0.2">
      <c r="H252"/>
    </row>
    <row r="253" spans="1:8" ht="15" customHeight="1" x14ac:dyDescent="0.2">
      <c r="H253"/>
    </row>
    <row r="254" spans="1:8" ht="15" customHeight="1" x14ac:dyDescent="0.2">
      <c r="H254"/>
    </row>
    <row r="255" spans="1:8" ht="15" customHeight="1" x14ac:dyDescent="0.2">
      <c r="H255"/>
    </row>
    <row r="256" spans="1:8" ht="15" customHeight="1" x14ac:dyDescent="0.2">
      <c r="H256"/>
    </row>
    <row r="257" spans="1:8" ht="15" customHeight="1" x14ac:dyDescent="0.2">
      <c r="H257"/>
    </row>
    <row r="258" spans="1:8" ht="15" customHeight="1" x14ac:dyDescent="0.2">
      <c r="H258"/>
    </row>
    <row r="259" spans="1:8" ht="15" customHeight="1" x14ac:dyDescent="0.2">
      <c r="H259"/>
    </row>
    <row r="260" spans="1:8" ht="15" customHeight="1" x14ac:dyDescent="0.2">
      <c r="H260"/>
    </row>
    <row r="261" spans="1:8" ht="15" customHeight="1" x14ac:dyDescent="0.2">
      <c r="H261"/>
    </row>
    <row r="262" spans="1:8" ht="15" customHeight="1" x14ac:dyDescent="0.2">
      <c r="H262"/>
    </row>
    <row r="263" spans="1:8" ht="15" customHeight="1" x14ac:dyDescent="0.2">
      <c r="H263"/>
    </row>
    <row r="264" spans="1:8" ht="15" customHeight="1" x14ac:dyDescent="0.2">
      <c r="H264"/>
    </row>
    <row r="265" spans="1:8" ht="15" customHeight="1" x14ac:dyDescent="0.2">
      <c r="H265"/>
    </row>
    <row r="266" spans="1:8" ht="15" customHeight="1" x14ac:dyDescent="0.2">
      <c r="H266"/>
    </row>
    <row r="267" spans="1:8" ht="15" customHeight="1" x14ac:dyDescent="0.2">
      <c r="A267" s="35" t="s">
        <v>95</v>
      </c>
      <c r="B267" s="36"/>
      <c r="C267" s="36"/>
      <c r="G267" s="37" t="s">
        <v>99</v>
      </c>
      <c r="H267"/>
    </row>
    <row r="268" spans="1:8" ht="15" customHeight="1" x14ac:dyDescent="0.2">
      <c r="A268" s="90" t="s">
        <v>39</v>
      </c>
      <c r="B268" s="90"/>
      <c r="C268" s="90"/>
      <c r="D268" s="90"/>
      <c r="E268" s="90"/>
      <c r="F268" s="90"/>
      <c r="G268" s="90"/>
      <c r="H268"/>
    </row>
    <row r="269" spans="1:8" ht="15" customHeight="1" x14ac:dyDescent="0.2">
      <c r="A269" s="89" t="s">
        <v>41</v>
      </c>
      <c r="B269" s="89"/>
      <c r="C269" s="89"/>
      <c r="D269" s="89"/>
      <c r="E269" s="89"/>
      <c r="F269" s="89"/>
      <c r="G269" s="89"/>
      <c r="H269"/>
    </row>
    <row r="270" spans="1:8" ht="15" customHeight="1" x14ac:dyDescent="0.2">
      <c r="A270" s="90" t="s">
        <v>93</v>
      </c>
      <c r="B270" s="90"/>
      <c r="C270" s="90"/>
      <c r="D270" s="90"/>
      <c r="E270" s="90"/>
      <c r="F270" s="90"/>
      <c r="G270" s="90"/>
      <c r="H270"/>
    </row>
    <row r="271" spans="1:8" ht="15" customHeight="1" x14ac:dyDescent="0.2">
      <c r="A271" s="91" t="s">
        <v>60</v>
      </c>
      <c r="B271" s="92"/>
      <c r="C271" s="92"/>
      <c r="D271" s="92"/>
      <c r="E271" s="92"/>
      <c r="F271" s="92"/>
      <c r="G271" s="92"/>
      <c r="H271"/>
    </row>
    <row r="272" spans="1:8" ht="15" customHeight="1" x14ac:dyDescent="0.2">
      <c r="A272" s="93" t="s">
        <v>40</v>
      </c>
      <c r="B272" s="93"/>
      <c r="C272" s="93"/>
      <c r="D272" s="93"/>
      <c r="E272" s="93"/>
      <c r="F272" s="93"/>
      <c r="G272" s="93"/>
      <c r="H272"/>
    </row>
    <row r="273" spans="1:8" ht="15" customHeight="1" x14ac:dyDescent="0.2">
      <c r="A273" s="25"/>
      <c r="B273" s="1"/>
      <c r="C273" s="1"/>
      <c r="D273" s="1"/>
      <c r="E273" s="1"/>
      <c r="F273" s="1"/>
      <c r="G273" s="1"/>
      <c r="H273"/>
    </row>
    <row r="274" spans="1:8" ht="15" customHeight="1" x14ac:dyDescent="0.25">
      <c r="A274" s="26" t="s">
        <v>38</v>
      </c>
      <c r="B274" s="8" t="s">
        <v>1</v>
      </c>
      <c r="C274" s="7" t="s">
        <v>1</v>
      </c>
      <c r="D274" s="9" t="s">
        <v>3</v>
      </c>
      <c r="E274" s="10" t="s">
        <v>9</v>
      </c>
      <c r="F274" s="11" t="s">
        <v>6</v>
      </c>
      <c r="G274" s="12" t="s">
        <v>7</v>
      </c>
      <c r="H274"/>
    </row>
    <row r="275" spans="1:8" ht="15" customHeight="1" x14ac:dyDescent="0.2">
      <c r="A275" s="44" t="s">
        <v>8</v>
      </c>
      <c r="B275" s="45" t="s">
        <v>8</v>
      </c>
      <c r="C275" s="46" t="s">
        <v>2</v>
      </c>
      <c r="D275" s="47" t="s">
        <v>4</v>
      </c>
      <c r="E275" s="48" t="s">
        <v>5</v>
      </c>
      <c r="F275" s="49" t="s">
        <v>10</v>
      </c>
      <c r="G275" s="48" t="s">
        <v>10</v>
      </c>
      <c r="H275"/>
    </row>
    <row r="276" spans="1:8" ht="15" customHeight="1" x14ac:dyDescent="0.2">
      <c r="A276" s="56">
        <v>1</v>
      </c>
      <c r="B276" s="52">
        <v>202</v>
      </c>
      <c r="C276" s="53" t="s">
        <v>46</v>
      </c>
      <c r="D276" s="51" t="s">
        <v>0</v>
      </c>
      <c r="E276" s="54">
        <v>16496</v>
      </c>
      <c r="F276" s="57">
        <v>0</v>
      </c>
      <c r="G276" s="58">
        <f t="shared" ref="G276:G283" si="10">E276*F276</f>
        <v>0</v>
      </c>
      <c r="H276"/>
    </row>
    <row r="277" spans="1:8" ht="15" customHeight="1" x14ac:dyDescent="0.2">
      <c r="A277" s="56">
        <v>2</v>
      </c>
      <c r="B277" s="55">
        <v>203</v>
      </c>
      <c r="C277" s="53" t="s">
        <v>42</v>
      </c>
      <c r="D277" s="51" t="s">
        <v>37</v>
      </c>
      <c r="E277" s="54">
        <v>5</v>
      </c>
      <c r="F277" s="57">
        <v>0</v>
      </c>
      <c r="G277" s="58">
        <f t="shared" si="10"/>
        <v>0</v>
      </c>
      <c r="H277"/>
    </row>
    <row r="278" spans="1:8" ht="15" customHeight="1" x14ac:dyDescent="0.2">
      <c r="A278" s="56">
        <v>3</v>
      </c>
      <c r="B278" s="55">
        <v>403</v>
      </c>
      <c r="C278" s="53" t="s">
        <v>24</v>
      </c>
      <c r="D278" s="51" t="s">
        <v>20</v>
      </c>
      <c r="E278" s="54">
        <v>300</v>
      </c>
      <c r="F278" s="57">
        <v>0</v>
      </c>
      <c r="G278" s="58">
        <f t="shared" si="10"/>
        <v>0</v>
      </c>
      <c r="H278"/>
    </row>
    <row r="279" spans="1:8" ht="15" customHeight="1" x14ac:dyDescent="0.2">
      <c r="A279" s="56">
        <v>4</v>
      </c>
      <c r="B279" s="55">
        <v>403</v>
      </c>
      <c r="C279" s="53" t="s">
        <v>54</v>
      </c>
      <c r="D279" s="51" t="s">
        <v>20</v>
      </c>
      <c r="E279" s="54">
        <v>125</v>
      </c>
      <c r="F279" s="57">
        <v>0</v>
      </c>
      <c r="G279" s="58">
        <f t="shared" ref="G279" si="11">E279*F279</f>
        <v>0</v>
      </c>
      <c r="H279"/>
    </row>
    <row r="280" spans="1:8" ht="15" customHeight="1" x14ac:dyDescent="0.2">
      <c r="A280" s="56">
        <v>5</v>
      </c>
      <c r="B280" s="55">
        <v>403</v>
      </c>
      <c r="C280" s="53" t="s">
        <v>47</v>
      </c>
      <c r="D280" s="51" t="s">
        <v>50</v>
      </c>
      <c r="E280" s="54">
        <f>E281*2.1/16</f>
        <v>242.94375000000002</v>
      </c>
      <c r="F280" s="57">
        <v>0</v>
      </c>
      <c r="G280" s="58">
        <f t="shared" si="10"/>
        <v>0</v>
      </c>
      <c r="H280"/>
    </row>
    <row r="281" spans="1:8" ht="15" customHeight="1" x14ac:dyDescent="0.2">
      <c r="A281" s="56">
        <v>6</v>
      </c>
      <c r="B281" s="55">
        <v>403</v>
      </c>
      <c r="C281" s="53" t="s">
        <v>56</v>
      </c>
      <c r="D281" s="51" t="s">
        <v>20</v>
      </c>
      <c r="E281" s="54">
        <v>1851</v>
      </c>
      <c r="F281" s="57">
        <v>0</v>
      </c>
      <c r="G281" s="58">
        <f t="shared" si="10"/>
        <v>0</v>
      </c>
      <c r="H281"/>
    </row>
    <row r="282" spans="1:8" ht="15" customHeight="1" x14ac:dyDescent="0.2">
      <c r="A282" s="56">
        <v>7</v>
      </c>
      <c r="B282" s="55">
        <v>407</v>
      </c>
      <c r="C282" s="53" t="s">
        <v>31</v>
      </c>
      <c r="D282" s="51" t="s">
        <v>29</v>
      </c>
      <c r="E282" s="54">
        <v>1320</v>
      </c>
      <c r="F282" s="57">
        <v>0</v>
      </c>
      <c r="G282" s="58">
        <f t="shared" si="10"/>
        <v>0</v>
      </c>
      <c r="H282"/>
    </row>
    <row r="283" spans="1:8" ht="15" customHeight="1" x14ac:dyDescent="0.2">
      <c r="A283" s="56">
        <v>8</v>
      </c>
      <c r="B283" s="55">
        <v>614</v>
      </c>
      <c r="C283" s="53" t="s">
        <v>33</v>
      </c>
      <c r="D283" s="51" t="s">
        <v>34</v>
      </c>
      <c r="E283" s="54">
        <v>11</v>
      </c>
      <c r="F283" s="57">
        <v>0</v>
      </c>
      <c r="G283" s="58">
        <f t="shared" si="10"/>
        <v>0</v>
      </c>
      <c r="H283"/>
    </row>
    <row r="284" spans="1:8" ht="15" customHeight="1" x14ac:dyDescent="0.2">
      <c r="A284" s="56">
        <v>9</v>
      </c>
      <c r="B284" s="51">
        <v>626</v>
      </c>
      <c r="C284" s="53" t="s">
        <v>43</v>
      </c>
      <c r="D284" s="51" t="s">
        <v>44</v>
      </c>
      <c r="E284" s="54">
        <v>1</v>
      </c>
      <c r="F284" s="57">
        <v>0</v>
      </c>
      <c r="G284" s="59">
        <f t="shared" ref="G284:G288" si="12">E284*F284</f>
        <v>0</v>
      </c>
      <c r="H284"/>
    </row>
    <row r="285" spans="1:8" ht="15" customHeight="1" x14ac:dyDescent="0.2">
      <c r="A285" s="56">
        <v>10</v>
      </c>
      <c r="B285" s="55">
        <v>627</v>
      </c>
      <c r="C285" s="53" t="s">
        <v>25</v>
      </c>
      <c r="D285" s="51" t="s">
        <v>30</v>
      </c>
      <c r="E285" s="54">
        <v>20</v>
      </c>
      <c r="F285" s="57">
        <v>0</v>
      </c>
      <c r="G285" s="58">
        <f t="shared" si="12"/>
        <v>0</v>
      </c>
      <c r="H285"/>
    </row>
    <row r="286" spans="1:8" ht="15" customHeight="1" x14ac:dyDescent="0.2">
      <c r="A286" s="56">
        <v>11</v>
      </c>
      <c r="B286" s="55">
        <v>627</v>
      </c>
      <c r="C286" s="53" t="s">
        <v>26</v>
      </c>
      <c r="D286" s="51" t="s">
        <v>29</v>
      </c>
      <c r="E286" s="54">
        <v>125</v>
      </c>
      <c r="F286" s="57">
        <v>0</v>
      </c>
      <c r="G286" s="58">
        <f t="shared" si="12"/>
        <v>0</v>
      </c>
      <c r="H286"/>
    </row>
    <row r="287" spans="1:8" ht="15" customHeight="1" x14ac:dyDescent="0.2">
      <c r="A287" s="56">
        <v>12</v>
      </c>
      <c r="B287" s="55">
        <v>627</v>
      </c>
      <c r="C287" s="53" t="s">
        <v>27</v>
      </c>
      <c r="D287" s="51" t="s">
        <v>29</v>
      </c>
      <c r="E287" s="54">
        <v>100</v>
      </c>
      <c r="F287" s="57">
        <v>0</v>
      </c>
      <c r="G287" s="58">
        <f t="shared" si="12"/>
        <v>0</v>
      </c>
      <c r="H287"/>
    </row>
    <row r="288" spans="1:8" ht="15" customHeight="1" thickBot="1" x14ac:dyDescent="0.3">
      <c r="A288" s="56">
        <v>13</v>
      </c>
      <c r="B288" s="63">
        <v>630</v>
      </c>
      <c r="C288" s="64" t="s">
        <v>49</v>
      </c>
      <c r="D288" s="61" t="s">
        <v>44</v>
      </c>
      <c r="E288" s="62">
        <v>1</v>
      </c>
      <c r="F288" s="66">
        <v>0</v>
      </c>
      <c r="G288" s="67">
        <f t="shared" si="12"/>
        <v>0</v>
      </c>
      <c r="H288"/>
    </row>
    <row r="289" spans="1:8" ht="15" customHeight="1" thickBot="1" x14ac:dyDescent="0.25">
      <c r="A289" s="94" t="s">
        <v>61</v>
      </c>
      <c r="B289" s="95"/>
      <c r="C289" s="95"/>
      <c r="D289" s="95"/>
      <c r="E289" s="95"/>
      <c r="F289" s="96"/>
      <c r="G289" s="50">
        <f>SUM(G276:G288)</f>
        <v>0</v>
      </c>
      <c r="H289"/>
    </row>
    <row r="290" spans="1:8" ht="15" customHeight="1" x14ac:dyDescent="0.2">
      <c r="H290"/>
    </row>
    <row r="291" spans="1:8" ht="15" customHeight="1" x14ac:dyDescent="0.2">
      <c r="H291"/>
    </row>
    <row r="292" spans="1:8" ht="15" customHeight="1" x14ac:dyDescent="0.2">
      <c r="H292"/>
    </row>
    <row r="293" spans="1:8" ht="15" customHeight="1" x14ac:dyDescent="0.2">
      <c r="H293"/>
    </row>
    <row r="294" spans="1:8" ht="15" customHeight="1" x14ac:dyDescent="0.2">
      <c r="H294"/>
    </row>
    <row r="295" spans="1:8" ht="15" customHeight="1" x14ac:dyDescent="0.2">
      <c r="A295" s="75"/>
      <c r="B295" s="76"/>
      <c r="C295" s="77"/>
      <c r="D295" s="78"/>
      <c r="E295" s="79"/>
      <c r="F295" s="80"/>
      <c r="G295" s="81"/>
      <c r="H295"/>
    </row>
    <row r="296" spans="1:8" ht="15" customHeight="1" x14ac:dyDescent="0.2">
      <c r="H296"/>
    </row>
    <row r="297" spans="1:8" ht="15" customHeight="1" x14ac:dyDescent="0.2">
      <c r="H297"/>
    </row>
    <row r="298" spans="1:8" ht="15" customHeight="1" x14ac:dyDescent="0.2">
      <c r="H298"/>
    </row>
    <row r="299" spans="1:8" ht="15" customHeight="1" x14ac:dyDescent="0.2">
      <c r="H299"/>
    </row>
    <row r="300" spans="1:8" ht="15" customHeight="1" x14ac:dyDescent="0.2">
      <c r="H300"/>
    </row>
    <row r="301" spans="1:8" ht="15" customHeight="1" x14ac:dyDescent="0.2">
      <c r="H301"/>
    </row>
    <row r="302" spans="1:8" ht="15" customHeight="1" x14ac:dyDescent="0.2">
      <c r="H302"/>
    </row>
    <row r="303" spans="1:8" ht="15" customHeight="1" x14ac:dyDescent="0.2">
      <c r="H303"/>
    </row>
    <row r="304" spans="1:8" ht="15" customHeight="1" x14ac:dyDescent="0.2">
      <c r="H304"/>
    </row>
    <row r="305" spans="1:8" ht="15" customHeight="1" x14ac:dyDescent="0.2">
      <c r="H305"/>
    </row>
    <row r="306" spans="1:8" ht="15" customHeight="1" x14ac:dyDescent="0.2">
      <c r="H306"/>
    </row>
    <row r="307" spans="1:8" ht="15" customHeight="1" x14ac:dyDescent="0.2">
      <c r="H307"/>
    </row>
    <row r="308" spans="1:8" ht="15" customHeight="1" x14ac:dyDescent="0.2">
      <c r="H308"/>
    </row>
    <row r="309" spans="1:8" ht="15" customHeight="1" x14ac:dyDescent="0.2">
      <c r="H309"/>
    </row>
    <row r="310" spans="1:8" ht="15" customHeight="1" x14ac:dyDescent="0.2">
      <c r="H310"/>
    </row>
    <row r="311" spans="1:8" ht="15" customHeight="1" x14ac:dyDescent="0.2">
      <c r="H311"/>
    </row>
    <row r="312" spans="1:8" ht="15" customHeight="1" x14ac:dyDescent="0.2">
      <c r="H312"/>
    </row>
    <row r="313" spans="1:8" ht="15" customHeight="1" x14ac:dyDescent="0.2">
      <c r="H313"/>
    </row>
    <row r="314" spans="1:8" ht="15" customHeight="1" x14ac:dyDescent="0.2">
      <c r="H314"/>
    </row>
    <row r="315" spans="1:8" ht="15" customHeight="1" x14ac:dyDescent="0.2">
      <c r="H315"/>
    </row>
    <row r="316" spans="1:8" ht="15" customHeight="1" x14ac:dyDescent="0.2">
      <c r="H316"/>
    </row>
    <row r="317" spans="1:8" ht="15" customHeight="1" x14ac:dyDescent="0.2">
      <c r="H317"/>
    </row>
    <row r="318" spans="1:8" ht="15" customHeight="1" x14ac:dyDescent="0.2">
      <c r="H318"/>
    </row>
    <row r="319" spans="1:8" ht="15" customHeight="1" x14ac:dyDescent="0.2">
      <c r="H319"/>
    </row>
    <row r="320" spans="1:8" ht="15" customHeight="1" x14ac:dyDescent="0.2">
      <c r="A320" s="35" t="s">
        <v>95</v>
      </c>
      <c r="B320" s="36"/>
      <c r="C320" s="36"/>
      <c r="G320" s="37" t="s">
        <v>99</v>
      </c>
      <c r="H320"/>
    </row>
    <row r="321" spans="1:8" ht="15" customHeight="1" x14ac:dyDescent="0.2">
      <c r="A321" s="90" t="s">
        <v>39</v>
      </c>
      <c r="B321" s="90"/>
      <c r="C321" s="90"/>
      <c r="D321" s="90"/>
      <c r="E321" s="90"/>
      <c r="F321" s="90"/>
      <c r="G321" s="90"/>
      <c r="H321"/>
    </row>
    <row r="322" spans="1:8" ht="15" customHeight="1" x14ac:dyDescent="0.2">
      <c r="A322" s="89" t="s">
        <v>41</v>
      </c>
      <c r="B322" s="89"/>
      <c r="C322" s="89"/>
      <c r="D322" s="89"/>
      <c r="E322" s="89"/>
      <c r="F322" s="89"/>
      <c r="G322" s="89"/>
      <c r="H322"/>
    </row>
    <row r="323" spans="1:8" ht="15" customHeight="1" x14ac:dyDescent="0.2">
      <c r="A323" s="90" t="s">
        <v>93</v>
      </c>
      <c r="B323" s="90"/>
      <c r="C323" s="90"/>
      <c r="D323" s="90"/>
      <c r="E323" s="90"/>
      <c r="F323" s="90"/>
      <c r="G323" s="90"/>
      <c r="H323"/>
    </row>
    <row r="324" spans="1:8" ht="15" customHeight="1" x14ac:dyDescent="0.2">
      <c r="A324" s="91" t="s">
        <v>68</v>
      </c>
      <c r="B324" s="92"/>
      <c r="C324" s="92"/>
      <c r="D324" s="92"/>
      <c r="E324" s="92"/>
      <c r="F324" s="92"/>
      <c r="G324" s="92"/>
      <c r="H324"/>
    </row>
    <row r="325" spans="1:8" ht="15" customHeight="1" x14ac:dyDescent="0.2">
      <c r="A325" s="93" t="s">
        <v>40</v>
      </c>
      <c r="B325" s="93"/>
      <c r="C325" s="93"/>
      <c r="D325" s="93"/>
      <c r="E325" s="93"/>
      <c r="F325" s="93"/>
      <c r="G325" s="93"/>
      <c r="H325"/>
    </row>
    <row r="326" spans="1:8" ht="15" customHeight="1" x14ac:dyDescent="0.2">
      <c r="A326" s="25"/>
      <c r="B326" s="1"/>
      <c r="C326" s="1"/>
      <c r="D326" s="1"/>
      <c r="E326" s="1"/>
      <c r="F326" s="1"/>
      <c r="G326" s="1"/>
      <c r="H326"/>
    </row>
    <row r="327" spans="1:8" ht="15" customHeight="1" x14ac:dyDescent="0.25">
      <c r="A327" s="26" t="s">
        <v>38</v>
      </c>
      <c r="B327" s="8" t="s">
        <v>1</v>
      </c>
      <c r="C327" s="7" t="s">
        <v>1</v>
      </c>
      <c r="D327" s="9" t="s">
        <v>3</v>
      </c>
      <c r="E327" s="10" t="s">
        <v>9</v>
      </c>
      <c r="F327" s="11" t="s">
        <v>6</v>
      </c>
      <c r="G327" s="12" t="s">
        <v>7</v>
      </c>
      <c r="H327"/>
    </row>
    <row r="328" spans="1:8" ht="15" customHeight="1" x14ac:dyDescent="0.25">
      <c r="A328" s="27" t="s">
        <v>8</v>
      </c>
      <c r="B328" s="14" t="s">
        <v>8</v>
      </c>
      <c r="C328" s="13" t="s">
        <v>2</v>
      </c>
      <c r="D328" s="15" t="s">
        <v>4</v>
      </c>
      <c r="E328" s="16" t="s">
        <v>5</v>
      </c>
      <c r="F328" s="17" t="s">
        <v>10</v>
      </c>
      <c r="G328" s="16" t="s">
        <v>10</v>
      </c>
      <c r="H328"/>
    </row>
    <row r="329" spans="1:8" ht="15" customHeight="1" x14ac:dyDescent="0.25">
      <c r="A329" s="65">
        <v>1</v>
      </c>
      <c r="B329" s="60">
        <v>202</v>
      </c>
      <c r="C329" s="53" t="s">
        <v>46</v>
      </c>
      <c r="D329" s="61" t="s">
        <v>0</v>
      </c>
      <c r="E329" s="62">
        <v>13343</v>
      </c>
      <c r="F329" s="66">
        <v>0</v>
      </c>
      <c r="G329" s="31">
        <f t="shared" ref="G329:G339" si="13">E329*F329</f>
        <v>0</v>
      </c>
      <c r="H329"/>
    </row>
    <row r="330" spans="1:8" ht="15" customHeight="1" x14ac:dyDescent="0.25">
      <c r="A330" s="65">
        <v>2</v>
      </c>
      <c r="B330" s="63">
        <v>203</v>
      </c>
      <c r="C330" s="64" t="s">
        <v>42</v>
      </c>
      <c r="D330" s="61" t="s">
        <v>37</v>
      </c>
      <c r="E330" s="62">
        <v>3</v>
      </c>
      <c r="F330" s="66">
        <v>0</v>
      </c>
      <c r="G330" s="31">
        <f t="shared" si="13"/>
        <v>0</v>
      </c>
      <c r="H330"/>
    </row>
    <row r="331" spans="1:8" ht="15" customHeight="1" x14ac:dyDescent="0.25">
      <c r="A331" s="65">
        <v>3</v>
      </c>
      <c r="B331" s="60">
        <v>203</v>
      </c>
      <c r="C331" s="64" t="s">
        <v>32</v>
      </c>
      <c r="D331" s="61" t="s">
        <v>20</v>
      </c>
      <c r="E331" s="62">
        <v>662</v>
      </c>
      <c r="F331" s="66">
        <v>0</v>
      </c>
      <c r="G331" s="31">
        <f t="shared" si="13"/>
        <v>0</v>
      </c>
      <c r="H331"/>
    </row>
    <row r="332" spans="1:8" ht="15" customHeight="1" x14ac:dyDescent="0.25">
      <c r="A332" s="65">
        <v>4</v>
      </c>
      <c r="B332" s="63">
        <v>403</v>
      </c>
      <c r="C332" s="64" t="s">
        <v>24</v>
      </c>
      <c r="D332" s="61" t="s">
        <v>20</v>
      </c>
      <c r="E332" s="54">
        <v>125</v>
      </c>
      <c r="F332" s="66">
        <v>0</v>
      </c>
      <c r="G332" s="31">
        <f t="shared" si="13"/>
        <v>0</v>
      </c>
      <c r="H332"/>
    </row>
    <row r="333" spans="1:8" ht="15" customHeight="1" x14ac:dyDescent="0.25">
      <c r="A333" s="65">
        <v>5</v>
      </c>
      <c r="B333" s="63">
        <v>403</v>
      </c>
      <c r="C333" s="64" t="s">
        <v>54</v>
      </c>
      <c r="D333" s="61" t="s">
        <v>20</v>
      </c>
      <c r="E333" s="62">
        <v>220</v>
      </c>
      <c r="F333" s="66">
        <v>0</v>
      </c>
      <c r="G333" s="31">
        <f t="shared" si="13"/>
        <v>0</v>
      </c>
      <c r="H333"/>
    </row>
    <row r="334" spans="1:8" ht="15" customHeight="1" x14ac:dyDescent="0.25">
      <c r="A334" s="65">
        <v>6</v>
      </c>
      <c r="B334" s="63">
        <v>403</v>
      </c>
      <c r="C334" s="53" t="s">
        <v>47</v>
      </c>
      <c r="D334" s="51" t="s">
        <v>50</v>
      </c>
      <c r="E334" s="54">
        <f>E335*2.1/16</f>
        <v>295.3125</v>
      </c>
      <c r="F334" s="66">
        <v>0</v>
      </c>
      <c r="G334" s="31">
        <f t="shared" si="13"/>
        <v>0</v>
      </c>
      <c r="H334"/>
    </row>
    <row r="335" spans="1:8" ht="15" customHeight="1" x14ac:dyDescent="0.25">
      <c r="A335" s="65">
        <v>7</v>
      </c>
      <c r="B335" s="63">
        <v>403</v>
      </c>
      <c r="C335" s="53" t="s">
        <v>69</v>
      </c>
      <c r="D335" s="61" t="s">
        <v>20</v>
      </c>
      <c r="E335" s="62">
        <v>2250</v>
      </c>
      <c r="F335" s="66">
        <v>0</v>
      </c>
      <c r="G335" s="31">
        <f t="shared" si="13"/>
        <v>0</v>
      </c>
      <c r="H335"/>
    </row>
    <row r="336" spans="1:8" ht="15" customHeight="1" x14ac:dyDescent="0.25">
      <c r="A336" s="65">
        <v>8</v>
      </c>
      <c r="B336" s="63">
        <v>407</v>
      </c>
      <c r="C336" s="64" t="s">
        <v>31</v>
      </c>
      <c r="D336" s="61" t="s">
        <v>29</v>
      </c>
      <c r="E336" s="62">
        <v>1070</v>
      </c>
      <c r="F336" s="66">
        <v>0</v>
      </c>
      <c r="G336" s="31">
        <f t="shared" si="13"/>
        <v>0</v>
      </c>
      <c r="H336"/>
    </row>
    <row r="337" spans="1:8" ht="15" customHeight="1" x14ac:dyDescent="0.25">
      <c r="A337" s="65">
        <v>9</v>
      </c>
      <c r="B337" s="63">
        <v>614</v>
      </c>
      <c r="C337" s="64" t="s">
        <v>33</v>
      </c>
      <c r="D337" s="61" t="s">
        <v>34</v>
      </c>
      <c r="E337" s="62">
        <v>10</v>
      </c>
      <c r="F337" s="66">
        <v>0</v>
      </c>
      <c r="G337" s="31">
        <f t="shared" si="13"/>
        <v>0</v>
      </c>
      <c r="H337"/>
    </row>
    <row r="338" spans="1:8" ht="15" customHeight="1" x14ac:dyDescent="0.25">
      <c r="A338" s="65">
        <v>10</v>
      </c>
      <c r="B338" s="61">
        <v>626</v>
      </c>
      <c r="C338" s="64" t="s">
        <v>43</v>
      </c>
      <c r="D338" s="61" t="s">
        <v>44</v>
      </c>
      <c r="E338" s="62">
        <v>1</v>
      </c>
      <c r="F338" s="66">
        <v>0</v>
      </c>
      <c r="G338" s="34">
        <f t="shared" si="13"/>
        <v>0</v>
      </c>
      <c r="H338"/>
    </row>
    <row r="339" spans="1:8" ht="15" customHeight="1" thickBot="1" x14ac:dyDescent="0.3">
      <c r="A339" s="65">
        <v>11</v>
      </c>
      <c r="B339" s="63">
        <v>630</v>
      </c>
      <c r="C339" s="64" t="s">
        <v>49</v>
      </c>
      <c r="D339" s="61" t="s">
        <v>44</v>
      </c>
      <c r="E339" s="62">
        <v>1</v>
      </c>
      <c r="F339" s="66">
        <v>0</v>
      </c>
      <c r="G339" s="31">
        <f t="shared" si="13"/>
        <v>0</v>
      </c>
      <c r="H339"/>
    </row>
    <row r="340" spans="1:8" ht="15" customHeight="1" thickBot="1" x14ac:dyDescent="0.3">
      <c r="A340" s="86" t="s">
        <v>67</v>
      </c>
      <c r="B340" s="87"/>
      <c r="C340" s="87"/>
      <c r="D340" s="87"/>
      <c r="E340" s="87"/>
      <c r="F340" s="88"/>
      <c r="G340" s="20">
        <f>SUM(G329:G338)</f>
        <v>0</v>
      </c>
      <c r="H340"/>
    </row>
    <row r="341" spans="1:8" ht="15" customHeight="1" x14ac:dyDescent="0.2">
      <c r="H341"/>
    </row>
    <row r="342" spans="1:8" ht="15" customHeight="1" x14ac:dyDescent="0.2">
      <c r="H342"/>
    </row>
    <row r="343" spans="1:8" ht="15" customHeight="1" x14ac:dyDescent="0.2">
      <c r="H343"/>
    </row>
    <row r="344" spans="1:8" ht="15" customHeight="1" x14ac:dyDescent="0.2">
      <c r="H344"/>
    </row>
    <row r="345" spans="1:8" ht="15" customHeight="1" x14ac:dyDescent="0.2">
      <c r="H345"/>
    </row>
    <row r="346" spans="1:8" ht="15" customHeight="1" x14ac:dyDescent="0.2">
      <c r="H346"/>
    </row>
    <row r="347" spans="1:8" ht="15" customHeight="1" x14ac:dyDescent="0.2">
      <c r="H347"/>
    </row>
    <row r="348" spans="1:8" ht="15" customHeight="1" x14ac:dyDescent="0.2">
      <c r="H348"/>
    </row>
    <row r="349" spans="1:8" ht="15" customHeight="1" x14ac:dyDescent="0.2">
      <c r="H349"/>
    </row>
    <row r="350" spans="1:8" ht="15" customHeight="1" x14ac:dyDescent="0.2">
      <c r="H350"/>
    </row>
    <row r="351" spans="1:8" ht="15" customHeight="1" x14ac:dyDescent="0.2">
      <c r="H351"/>
    </row>
    <row r="352" spans="1:8" ht="15" customHeight="1" x14ac:dyDescent="0.2">
      <c r="H352"/>
    </row>
    <row r="353" spans="8:8" ht="15" customHeight="1" x14ac:dyDescent="0.2">
      <c r="H353"/>
    </row>
    <row r="354" spans="8:8" ht="15" customHeight="1" x14ac:dyDescent="0.2">
      <c r="H354"/>
    </row>
    <row r="355" spans="8:8" ht="15" customHeight="1" x14ac:dyDescent="0.2">
      <c r="H355"/>
    </row>
    <row r="356" spans="8:8" ht="15" customHeight="1" x14ac:dyDescent="0.2">
      <c r="H356"/>
    </row>
    <row r="357" spans="8:8" ht="15" customHeight="1" x14ac:dyDescent="0.2">
      <c r="H357"/>
    </row>
    <row r="358" spans="8:8" ht="15" customHeight="1" x14ac:dyDescent="0.2">
      <c r="H358"/>
    </row>
    <row r="359" spans="8:8" ht="15" customHeight="1" x14ac:dyDescent="0.2">
      <c r="H359"/>
    </row>
    <row r="360" spans="8:8" ht="15" customHeight="1" x14ac:dyDescent="0.2">
      <c r="H360"/>
    </row>
    <row r="361" spans="8:8" ht="15" customHeight="1" x14ac:dyDescent="0.2">
      <c r="H361"/>
    </row>
    <row r="362" spans="8:8" ht="15" customHeight="1" x14ac:dyDescent="0.2">
      <c r="H362"/>
    </row>
    <row r="363" spans="8:8" ht="15" customHeight="1" x14ac:dyDescent="0.2">
      <c r="H363"/>
    </row>
    <row r="364" spans="8:8" ht="15" customHeight="1" x14ac:dyDescent="0.2">
      <c r="H364"/>
    </row>
    <row r="365" spans="8:8" ht="15" customHeight="1" x14ac:dyDescent="0.2">
      <c r="H365"/>
    </row>
    <row r="366" spans="8:8" ht="15" customHeight="1" x14ac:dyDescent="0.2">
      <c r="H366"/>
    </row>
    <row r="367" spans="8:8" ht="15" customHeight="1" x14ac:dyDescent="0.2">
      <c r="H367"/>
    </row>
    <row r="368" spans="8:8" ht="15" customHeight="1" x14ac:dyDescent="0.2">
      <c r="H368"/>
    </row>
    <row r="369" spans="1:8" ht="15" customHeight="1" x14ac:dyDescent="0.2">
      <c r="H369"/>
    </row>
    <row r="370" spans="1:8" ht="15" customHeight="1" x14ac:dyDescent="0.2">
      <c r="H370"/>
    </row>
    <row r="371" spans="1:8" ht="15" customHeight="1" x14ac:dyDescent="0.2">
      <c r="H371"/>
    </row>
    <row r="372" spans="1:8" ht="15" customHeight="1" x14ac:dyDescent="0.2">
      <c r="H372"/>
    </row>
    <row r="373" spans="1:8" ht="15" customHeight="1" x14ac:dyDescent="0.2">
      <c r="A373" s="35" t="s">
        <v>95</v>
      </c>
      <c r="B373" s="36"/>
      <c r="C373" s="36"/>
      <c r="G373" s="37" t="s">
        <v>99</v>
      </c>
      <c r="H373"/>
    </row>
    <row r="374" spans="1:8" ht="15" customHeight="1" x14ac:dyDescent="0.2">
      <c r="A374" s="90" t="s">
        <v>39</v>
      </c>
      <c r="B374" s="90"/>
      <c r="C374" s="90"/>
      <c r="D374" s="90"/>
      <c r="E374" s="90"/>
      <c r="F374" s="90"/>
      <c r="G374" s="90"/>
      <c r="H374"/>
    </row>
    <row r="375" spans="1:8" ht="15" customHeight="1" x14ac:dyDescent="0.2">
      <c r="A375" s="89" t="s">
        <v>41</v>
      </c>
      <c r="B375" s="89"/>
      <c r="C375" s="89"/>
      <c r="D375" s="89"/>
      <c r="E375" s="89"/>
      <c r="F375" s="89"/>
      <c r="G375" s="89"/>
      <c r="H375"/>
    </row>
    <row r="376" spans="1:8" ht="15" customHeight="1" x14ac:dyDescent="0.2">
      <c r="A376" s="90" t="s">
        <v>93</v>
      </c>
      <c r="B376" s="90"/>
      <c r="C376" s="90"/>
      <c r="D376" s="90"/>
      <c r="E376" s="90"/>
      <c r="F376" s="90"/>
      <c r="G376" s="90"/>
      <c r="H376"/>
    </row>
    <row r="377" spans="1:8" ht="15" customHeight="1" x14ac:dyDescent="0.2">
      <c r="A377" s="91" t="s">
        <v>66</v>
      </c>
      <c r="B377" s="92"/>
      <c r="C377" s="92"/>
      <c r="D377" s="92"/>
      <c r="E377" s="92"/>
      <c r="F377" s="92"/>
      <c r="G377" s="92"/>
      <c r="H377"/>
    </row>
    <row r="378" spans="1:8" ht="15" customHeight="1" x14ac:dyDescent="0.2">
      <c r="A378" s="93" t="s">
        <v>40</v>
      </c>
      <c r="B378" s="93"/>
      <c r="C378" s="93"/>
      <c r="D378" s="93"/>
      <c r="E378" s="93"/>
      <c r="F378" s="93"/>
      <c r="G378" s="93"/>
      <c r="H378"/>
    </row>
    <row r="379" spans="1:8" ht="15" customHeight="1" x14ac:dyDescent="0.2">
      <c r="A379" s="25"/>
      <c r="B379" s="1"/>
      <c r="C379" s="1"/>
      <c r="D379" s="1"/>
      <c r="E379" s="1"/>
      <c r="F379" s="1"/>
      <c r="G379" s="1"/>
      <c r="H379"/>
    </row>
    <row r="380" spans="1:8" ht="15" customHeight="1" x14ac:dyDescent="0.25">
      <c r="A380" s="26" t="s">
        <v>38</v>
      </c>
      <c r="B380" s="8" t="s">
        <v>1</v>
      </c>
      <c r="C380" s="7" t="s">
        <v>1</v>
      </c>
      <c r="D380" s="9" t="s">
        <v>3</v>
      </c>
      <c r="E380" s="10" t="s">
        <v>9</v>
      </c>
      <c r="F380" s="11" t="s">
        <v>6</v>
      </c>
      <c r="G380" s="12" t="s">
        <v>7</v>
      </c>
      <c r="H380"/>
    </row>
    <row r="381" spans="1:8" ht="15" customHeight="1" x14ac:dyDescent="0.25">
      <c r="A381" s="27" t="s">
        <v>8</v>
      </c>
      <c r="B381" s="14" t="s">
        <v>8</v>
      </c>
      <c r="C381" s="13" t="s">
        <v>2</v>
      </c>
      <c r="D381" s="15" t="s">
        <v>4</v>
      </c>
      <c r="E381" s="16" t="s">
        <v>5</v>
      </c>
      <c r="F381" s="17" t="s">
        <v>10</v>
      </c>
      <c r="G381" s="16" t="s">
        <v>10</v>
      </c>
      <c r="H381"/>
    </row>
    <row r="382" spans="1:8" ht="15" customHeight="1" x14ac:dyDescent="0.25">
      <c r="A382" s="65">
        <v>1</v>
      </c>
      <c r="B382" s="60">
        <v>202</v>
      </c>
      <c r="C382" s="53" t="s">
        <v>46</v>
      </c>
      <c r="D382" s="61" t="s">
        <v>0</v>
      </c>
      <c r="E382" s="62">
        <v>5523</v>
      </c>
      <c r="F382" s="66">
        <v>0</v>
      </c>
      <c r="G382" s="31">
        <f t="shared" ref="G382:G390" si="14">E382*F382</f>
        <v>0</v>
      </c>
      <c r="H382"/>
    </row>
    <row r="383" spans="1:8" ht="15" customHeight="1" x14ac:dyDescent="0.25">
      <c r="A383" s="65">
        <v>2</v>
      </c>
      <c r="B383" s="63">
        <v>203</v>
      </c>
      <c r="C383" s="64" t="s">
        <v>42</v>
      </c>
      <c r="D383" s="61" t="s">
        <v>37</v>
      </c>
      <c r="E383" s="62">
        <v>2</v>
      </c>
      <c r="F383" s="66">
        <v>0</v>
      </c>
      <c r="G383" s="31">
        <f t="shared" si="14"/>
        <v>0</v>
      </c>
      <c r="H383"/>
    </row>
    <row r="384" spans="1:8" ht="15" customHeight="1" x14ac:dyDescent="0.25">
      <c r="A384" s="65">
        <v>3</v>
      </c>
      <c r="B384" s="60">
        <v>203</v>
      </c>
      <c r="C384" s="64" t="s">
        <v>32</v>
      </c>
      <c r="D384" s="61" t="s">
        <v>20</v>
      </c>
      <c r="E384" s="62">
        <v>270</v>
      </c>
      <c r="F384" s="66">
        <v>0</v>
      </c>
      <c r="G384" s="31">
        <f t="shared" si="14"/>
        <v>0</v>
      </c>
      <c r="H384"/>
    </row>
    <row r="385" spans="1:8" ht="15" customHeight="1" x14ac:dyDescent="0.25">
      <c r="A385" s="65">
        <v>4</v>
      </c>
      <c r="B385" s="63">
        <v>403</v>
      </c>
      <c r="C385" s="64" t="s">
        <v>24</v>
      </c>
      <c r="D385" s="61" t="s">
        <v>20</v>
      </c>
      <c r="E385" s="54">
        <v>50</v>
      </c>
      <c r="F385" s="66">
        <v>0</v>
      </c>
      <c r="G385" s="31">
        <f t="shared" si="14"/>
        <v>0</v>
      </c>
      <c r="H385"/>
    </row>
    <row r="386" spans="1:8" ht="15" customHeight="1" x14ac:dyDescent="0.25">
      <c r="A386" s="65">
        <v>5</v>
      </c>
      <c r="B386" s="63">
        <v>403</v>
      </c>
      <c r="C386" s="64" t="s">
        <v>54</v>
      </c>
      <c r="D386" s="61" t="s">
        <v>20</v>
      </c>
      <c r="E386" s="62">
        <v>80</v>
      </c>
      <c r="F386" s="66">
        <v>0</v>
      </c>
      <c r="G386" s="31">
        <f t="shared" ref="G386" si="15">E386*F386</f>
        <v>0</v>
      </c>
      <c r="H386"/>
    </row>
    <row r="387" spans="1:8" ht="15" customHeight="1" x14ac:dyDescent="0.25">
      <c r="A387" s="65">
        <v>6</v>
      </c>
      <c r="B387" s="63">
        <v>403</v>
      </c>
      <c r="C387" s="53" t="s">
        <v>47</v>
      </c>
      <c r="D387" s="51" t="s">
        <v>50</v>
      </c>
      <c r="E387" s="54">
        <f>E388*2.1/16</f>
        <v>122.0625</v>
      </c>
      <c r="F387" s="66">
        <v>0</v>
      </c>
      <c r="G387" s="31">
        <f t="shared" si="14"/>
        <v>0</v>
      </c>
      <c r="H387"/>
    </row>
    <row r="388" spans="1:8" ht="15" customHeight="1" x14ac:dyDescent="0.25">
      <c r="A388" s="65">
        <v>7</v>
      </c>
      <c r="B388" s="63">
        <v>403</v>
      </c>
      <c r="C388" s="53" t="s">
        <v>69</v>
      </c>
      <c r="D388" s="61" t="s">
        <v>20</v>
      </c>
      <c r="E388" s="62">
        <v>930</v>
      </c>
      <c r="F388" s="66">
        <v>0</v>
      </c>
      <c r="G388" s="31">
        <f t="shared" si="14"/>
        <v>0</v>
      </c>
      <c r="H388"/>
    </row>
    <row r="389" spans="1:8" ht="15" customHeight="1" x14ac:dyDescent="0.25">
      <c r="A389" s="65">
        <v>8</v>
      </c>
      <c r="B389" s="63">
        <v>407</v>
      </c>
      <c r="C389" s="64" t="s">
        <v>31</v>
      </c>
      <c r="D389" s="61" t="s">
        <v>29</v>
      </c>
      <c r="E389" s="62">
        <v>442</v>
      </c>
      <c r="F389" s="66">
        <v>0</v>
      </c>
      <c r="G389" s="31">
        <f t="shared" si="14"/>
        <v>0</v>
      </c>
      <c r="H389"/>
    </row>
    <row r="390" spans="1:8" ht="15" customHeight="1" x14ac:dyDescent="0.25">
      <c r="A390" s="65">
        <v>9</v>
      </c>
      <c r="B390" s="63">
        <v>614</v>
      </c>
      <c r="C390" s="64" t="s">
        <v>33</v>
      </c>
      <c r="D390" s="61" t="s">
        <v>34</v>
      </c>
      <c r="E390" s="62">
        <v>10</v>
      </c>
      <c r="F390" s="66">
        <v>0</v>
      </c>
      <c r="G390" s="31">
        <f t="shared" si="14"/>
        <v>0</v>
      </c>
      <c r="H390"/>
    </row>
    <row r="391" spans="1:8" ht="15" customHeight="1" x14ac:dyDescent="0.25">
      <c r="A391" s="65">
        <v>10</v>
      </c>
      <c r="B391" s="61">
        <v>626</v>
      </c>
      <c r="C391" s="64" t="s">
        <v>43</v>
      </c>
      <c r="D391" s="61" t="s">
        <v>44</v>
      </c>
      <c r="E391" s="62">
        <v>1</v>
      </c>
      <c r="F391" s="66">
        <v>0</v>
      </c>
      <c r="G391" s="34">
        <f t="shared" ref="G391:G392" si="16">E391*F391</f>
        <v>0</v>
      </c>
      <c r="H391"/>
    </row>
    <row r="392" spans="1:8" ht="15" customHeight="1" thickBot="1" x14ac:dyDescent="0.3">
      <c r="A392" s="65">
        <v>11</v>
      </c>
      <c r="B392" s="63">
        <v>630</v>
      </c>
      <c r="C392" s="64" t="s">
        <v>49</v>
      </c>
      <c r="D392" s="61" t="s">
        <v>44</v>
      </c>
      <c r="E392" s="62">
        <v>1</v>
      </c>
      <c r="F392" s="66">
        <v>0</v>
      </c>
      <c r="G392" s="31">
        <f t="shared" si="16"/>
        <v>0</v>
      </c>
      <c r="H392"/>
    </row>
    <row r="393" spans="1:8" ht="15" customHeight="1" thickBot="1" x14ac:dyDescent="0.3">
      <c r="A393" s="86" t="s">
        <v>70</v>
      </c>
      <c r="B393" s="87"/>
      <c r="C393" s="87"/>
      <c r="D393" s="87"/>
      <c r="E393" s="87"/>
      <c r="F393" s="88"/>
      <c r="G393" s="20">
        <f>SUM(G382:G391)</f>
        <v>0</v>
      </c>
      <c r="H393"/>
    </row>
    <row r="394" spans="1:8" ht="15" customHeight="1" x14ac:dyDescent="0.2">
      <c r="H394"/>
    </row>
    <row r="395" spans="1:8" ht="15" customHeight="1" x14ac:dyDescent="0.2">
      <c r="H395"/>
    </row>
    <row r="396" spans="1:8" ht="15" customHeight="1" x14ac:dyDescent="0.2">
      <c r="H396"/>
    </row>
    <row r="397" spans="1:8" ht="15" customHeight="1" x14ac:dyDescent="0.2">
      <c r="H397"/>
    </row>
    <row r="398" spans="1:8" ht="15" customHeight="1" x14ac:dyDescent="0.2">
      <c r="H398"/>
    </row>
    <row r="399" spans="1:8" ht="15" customHeight="1" x14ac:dyDescent="0.2">
      <c r="H399"/>
    </row>
    <row r="400" spans="1:8" ht="15" customHeight="1" x14ac:dyDescent="0.2">
      <c r="H400"/>
    </row>
    <row r="401" spans="8:8" ht="15" customHeight="1" x14ac:dyDescent="0.2">
      <c r="H401"/>
    </row>
    <row r="402" spans="8:8" ht="15" customHeight="1" x14ac:dyDescent="0.2">
      <c r="H402"/>
    </row>
    <row r="403" spans="8:8" ht="15" customHeight="1" x14ac:dyDescent="0.2">
      <c r="H403"/>
    </row>
    <row r="404" spans="8:8" ht="15" customHeight="1" x14ac:dyDescent="0.2">
      <c r="H404"/>
    </row>
    <row r="405" spans="8:8" ht="15" customHeight="1" x14ac:dyDescent="0.2">
      <c r="H405"/>
    </row>
    <row r="406" spans="8:8" ht="15" customHeight="1" x14ac:dyDescent="0.2">
      <c r="H406"/>
    </row>
    <row r="407" spans="8:8" ht="15" customHeight="1" x14ac:dyDescent="0.2">
      <c r="H407"/>
    </row>
    <row r="408" spans="8:8" ht="15" customHeight="1" x14ac:dyDescent="0.2">
      <c r="H408"/>
    </row>
    <row r="409" spans="8:8" ht="15" customHeight="1" x14ac:dyDescent="0.2">
      <c r="H409"/>
    </row>
    <row r="410" spans="8:8" ht="15" customHeight="1" x14ac:dyDescent="0.2">
      <c r="H410"/>
    </row>
    <row r="411" spans="8:8" ht="15" customHeight="1" x14ac:dyDescent="0.2">
      <c r="H411"/>
    </row>
    <row r="412" spans="8:8" ht="15" customHeight="1" x14ac:dyDescent="0.2">
      <c r="H412"/>
    </row>
    <row r="413" spans="8:8" ht="15" customHeight="1" x14ac:dyDescent="0.2">
      <c r="H413"/>
    </row>
    <row r="414" spans="8:8" ht="15" customHeight="1" x14ac:dyDescent="0.2">
      <c r="H414"/>
    </row>
    <row r="415" spans="8:8" ht="15" customHeight="1" x14ac:dyDescent="0.2">
      <c r="H415"/>
    </row>
    <row r="416" spans="8:8" ht="15" customHeight="1" x14ac:dyDescent="0.2">
      <c r="H416"/>
    </row>
    <row r="417" spans="1:8" ht="15" customHeight="1" x14ac:dyDescent="0.2">
      <c r="H417"/>
    </row>
    <row r="418" spans="1:8" ht="15" customHeight="1" x14ac:dyDescent="0.2">
      <c r="H418"/>
    </row>
    <row r="419" spans="1:8" ht="15" customHeight="1" x14ac:dyDescent="0.2">
      <c r="H419"/>
    </row>
    <row r="420" spans="1:8" ht="15" customHeight="1" x14ac:dyDescent="0.2">
      <c r="H420"/>
    </row>
    <row r="421" spans="1:8" ht="15" customHeight="1" x14ac:dyDescent="0.2">
      <c r="H421"/>
    </row>
    <row r="422" spans="1:8" ht="15" customHeight="1" x14ac:dyDescent="0.2">
      <c r="H422"/>
    </row>
    <row r="423" spans="1:8" ht="15" customHeight="1" x14ac:dyDescent="0.2">
      <c r="H423"/>
    </row>
    <row r="424" spans="1:8" ht="15" customHeight="1" x14ac:dyDescent="0.2">
      <c r="H424"/>
    </row>
    <row r="425" spans="1:8" ht="15" customHeight="1" x14ac:dyDescent="0.2">
      <c r="H425"/>
    </row>
    <row r="426" spans="1:8" ht="15" customHeight="1" x14ac:dyDescent="0.2">
      <c r="A426" s="35" t="s">
        <v>95</v>
      </c>
      <c r="B426" s="36"/>
      <c r="C426" s="36"/>
      <c r="G426" s="37" t="s">
        <v>99</v>
      </c>
      <c r="H426"/>
    </row>
    <row r="427" spans="1:8" ht="15" customHeight="1" x14ac:dyDescent="0.2">
      <c r="A427" s="90" t="s">
        <v>39</v>
      </c>
      <c r="B427" s="90"/>
      <c r="C427" s="90"/>
      <c r="D427" s="90"/>
      <c r="E427" s="90"/>
      <c r="F427" s="90"/>
      <c r="G427" s="90"/>
      <c r="H427"/>
    </row>
    <row r="428" spans="1:8" ht="15" customHeight="1" x14ac:dyDescent="0.2">
      <c r="A428" s="89" t="s">
        <v>41</v>
      </c>
      <c r="B428" s="89"/>
      <c r="C428" s="89"/>
      <c r="D428" s="89"/>
      <c r="E428" s="89"/>
      <c r="F428" s="89"/>
      <c r="G428" s="89"/>
      <c r="H428"/>
    </row>
    <row r="429" spans="1:8" ht="15" customHeight="1" x14ac:dyDescent="0.2">
      <c r="A429" s="90" t="s">
        <v>93</v>
      </c>
      <c r="B429" s="90"/>
      <c r="C429" s="90"/>
      <c r="D429" s="90"/>
      <c r="E429" s="90"/>
      <c r="F429" s="90"/>
      <c r="G429" s="90"/>
      <c r="H429"/>
    </row>
    <row r="430" spans="1:8" ht="15" customHeight="1" x14ac:dyDescent="0.2">
      <c r="A430" s="91" t="s">
        <v>57</v>
      </c>
      <c r="B430" s="92"/>
      <c r="C430" s="92"/>
      <c r="D430" s="92"/>
      <c r="E430" s="92"/>
      <c r="F430" s="92"/>
      <c r="G430" s="92"/>
      <c r="H430"/>
    </row>
    <row r="431" spans="1:8" ht="15" customHeight="1" x14ac:dyDescent="0.2">
      <c r="A431" s="93" t="s">
        <v>40</v>
      </c>
      <c r="B431" s="93"/>
      <c r="C431" s="93"/>
      <c r="D431" s="93"/>
      <c r="E431" s="93"/>
      <c r="F431" s="93"/>
      <c r="G431" s="93"/>
      <c r="H431"/>
    </row>
    <row r="432" spans="1:8" ht="15" customHeight="1" x14ac:dyDescent="0.2">
      <c r="A432" s="25"/>
      <c r="B432" s="1"/>
      <c r="C432" s="1"/>
      <c r="D432" s="1"/>
      <c r="E432" s="1"/>
      <c r="F432" s="1"/>
      <c r="G432" s="1"/>
      <c r="H432"/>
    </row>
    <row r="433" spans="1:8" ht="15" customHeight="1" x14ac:dyDescent="0.25">
      <c r="A433" s="26" t="s">
        <v>38</v>
      </c>
      <c r="B433" s="8" t="s">
        <v>1</v>
      </c>
      <c r="C433" s="7" t="s">
        <v>1</v>
      </c>
      <c r="D433" s="9" t="s">
        <v>3</v>
      </c>
      <c r="E433" s="10" t="s">
        <v>9</v>
      </c>
      <c r="F433" s="11" t="s">
        <v>6</v>
      </c>
      <c r="G433" s="12" t="s">
        <v>7</v>
      </c>
      <c r="H433"/>
    </row>
    <row r="434" spans="1:8" ht="15" customHeight="1" x14ac:dyDescent="0.25">
      <c r="A434" s="27" t="s">
        <v>8</v>
      </c>
      <c r="B434" s="14" t="s">
        <v>8</v>
      </c>
      <c r="C434" s="13" t="s">
        <v>2</v>
      </c>
      <c r="D434" s="15" t="s">
        <v>4</v>
      </c>
      <c r="E434" s="16" t="s">
        <v>5</v>
      </c>
      <c r="F434" s="17" t="s">
        <v>10</v>
      </c>
      <c r="G434" s="16" t="s">
        <v>10</v>
      </c>
      <c r="H434"/>
    </row>
    <row r="435" spans="1:8" ht="15" customHeight="1" x14ac:dyDescent="0.25">
      <c r="A435" s="65">
        <v>1</v>
      </c>
      <c r="B435" s="60">
        <v>202</v>
      </c>
      <c r="C435" s="53" t="s">
        <v>46</v>
      </c>
      <c r="D435" s="61" t="s">
        <v>0</v>
      </c>
      <c r="E435" s="62">
        <v>3559</v>
      </c>
      <c r="F435" s="66">
        <v>0</v>
      </c>
      <c r="G435" s="67">
        <f t="shared" ref="G435:G443" si="17">E435*F435</f>
        <v>0</v>
      </c>
      <c r="H435"/>
    </row>
    <row r="436" spans="1:8" ht="15" customHeight="1" x14ac:dyDescent="0.25">
      <c r="A436" s="65">
        <v>2</v>
      </c>
      <c r="B436" s="63">
        <v>203</v>
      </c>
      <c r="C436" s="64" t="s">
        <v>42</v>
      </c>
      <c r="D436" s="61" t="s">
        <v>37</v>
      </c>
      <c r="E436" s="62">
        <v>2</v>
      </c>
      <c r="F436" s="66">
        <v>0</v>
      </c>
      <c r="G436" s="67">
        <f t="shared" si="17"/>
        <v>0</v>
      </c>
      <c r="H436"/>
    </row>
    <row r="437" spans="1:8" ht="15" customHeight="1" x14ac:dyDescent="0.25">
      <c r="A437" s="65">
        <v>3</v>
      </c>
      <c r="B437" s="60">
        <v>203</v>
      </c>
      <c r="C437" s="64" t="s">
        <v>32</v>
      </c>
      <c r="D437" s="61" t="s">
        <v>20</v>
      </c>
      <c r="E437" s="62">
        <v>119</v>
      </c>
      <c r="F437" s="66">
        <v>0</v>
      </c>
      <c r="G437" s="67">
        <f t="shared" si="17"/>
        <v>0</v>
      </c>
      <c r="H437"/>
    </row>
    <row r="438" spans="1:8" ht="15" customHeight="1" x14ac:dyDescent="0.25">
      <c r="A438" s="65">
        <v>4</v>
      </c>
      <c r="B438" s="63">
        <v>403</v>
      </c>
      <c r="C438" s="64" t="s">
        <v>24</v>
      </c>
      <c r="D438" s="61" t="s">
        <v>20</v>
      </c>
      <c r="E438" s="54">
        <v>50</v>
      </c>
      <c r="F438" s="66">
        <v>0</v>
      </c>
      <c r="G438" s="67">
        <f t="shared" si="17"/>
        <v>0</v>
      </c>
      <c r="H438"/>
    </row>
    <row r="439" spans="1:8" ht="15" customHeight="1" x14ac:dyDescent="0.25">
      <c r="A439" s="65">
        <v>5</v>
      </c>
      <c r="B439" s="63">
        <v>403</v>
      </c>
      <c r="C439" s="64" t="s">
        <v>54</v>
      </c>
      <c r="D439" s="61" t="s">
        <v>20</v>
      </c>
      <c r="E439" s="62">
        <v>50</v>
      </c>
      <c r="F439" s="66">
        <v>0</v>
      </c>
      <c r="G439" s="67">
        <f t="shared" ref="G439" si="18">E439*F439</f>
        <v>0</v>
      </c>
      <c r="H439"/>
    </row>
    <row r="440" spans="1:8" ht="15" customHeight="1" x14ac:dyDescent="0.25">
      <c r="A440" s="65">
        <v>6</v>
      </c>
      <c r="B440" s="63">
        <v>403</v>
      </c>
      <c r="C440" s="53" t="s">
        <v>47</v>
      </c>
      <c r="D440" s="51" t="s">
        <v>50</v>
      </c>
      <c r="E440" s="54">
        <f>E441*2.1/16</f>
        <v>52.368750000000006</v>
      </c>
      <c r="F440" s="66">
        <v>0</v>
      </c>
      <c r="G440" s="67">
        <f t="shared" si="17"/>
        <v>0</v>
      </c>
      <c r="H440"/>
    </row>
    <row r="441" spans="1:8" ht="15" customHeight="1" x14ac:dyDescent="0.25">
      <c r="A441" s="65">
        <v>7</v>
      </c>
      <c r="B441" s="63">
        <v>403</v>
      </c>
      <c r="C441" s="53" t="s">
        <v>56</v>
      </c>
      <c r="D441" s="61" t="s">
        <v>20</v>
      </c>
      <c r="E441" s="62">
        <v>399</v>
      </c>
      <c r="F441" s="66">
        <v>0</v>
      </c>
      <c r="G441" s="67">
        <f t="shared" si="17"/>
        <v>0</v>
      </c>
      <c r="H441"/>
    </row>
    <row r="442" spans="1:8" ht="15" customHeight="1" x14ac:dyDescent="0.25">
      <c r="A442" s="65">
        <v>8</v>
      </c>
      <c r="B442" s="63">
        <v>407</v>
      </c>
      <c r="C442" s="64" t="s">
        <v>31</v>
      </c>
      <c r="D442" s="61" t="s">
        <v>29</v>
      </c>
      <c r="E442" s="62">
        <v>285</v>
      </c>
      <c r="F442" s="66">
        <v>0</v>
      </c>
      <c r="G442" s="67">
        <f t="shared" si="17"/>
        <v>0</v>
      </c>
      <c r="H442"/>
    </row>
    <row r="443" spans="1:8" ht="15" customHeight="1" x14ac:dyDescent="0.25">
      <c r="A443" s="65">
        <v>9</v>
      </c>
      <c r="B443" s="63">
        <v>614</v>
      </c>
      <c r="C443" s="64" t="s">
        <v>33</v>
      </c>
      <c r="D443" s="61" t="s">
        <v>34</v>
      </c>
      <c r="E443" s="62">
        <v>7</v>
      </c>
      <c r="F443" s="66">
        <v>0</v>
      </c>
      <c r="G443" s="67">
        <f t="shared" si="17"/>
        <v>0</v>
      </c>
      <c r="H443"/>
    </row>
    <row r="444" spans="1:8" ht="15" customHeight="1" x14ac:dyDescent="0.25">
      <c r="A444" s="65">
        <v>10</v>
      </c>
      <c r="B444" s="61">
        <v>626</v>
      </c>
      <c r="C444" s="64" t="s">
        <v>43</v>
      </c>
      <c r="D444" s="61" t="s">
        <v>44</v>
      </c>
      <c r="E444" s="62">
        <v>1</v>
      </c>
      <c r="F444" s="66">
        <v>0</v>
      </c>
      <c r="G444" s="68">
        <f>E444*F444</f>
        <v>0</v>
      </c>
      <c r="H444"/>
    </row>
    <row r="445" spans="1:8" ht="15" customHeight="1" thickBot="1" x14ac:dyDescent="0.3">
      <c r="A445" s="65">
        <v>11</v>
      </c>
      <c r="B445" s="63">
        <v>630</v>
      </c>
      <c r="C445" s="64" t="s">
        <v>49</v>
      </c>
      <c r="D445" s="61" t="s">
        <v>44</v>
      </c>
      <c r="E445" s="62">
        <v>1</v>
      </c>
      <c r="F445" s="66">
        <v>0</v>
      </c>
      <c r="G445" s="67">
        <f>E445*F445</f>
        <v>0</v>
      </c>
      <c r="H445"/>
    </row>
    <row r="446" spans="1:8" ht="15" customHeight="1" thickBot="1" x14ac:dyDescent="0.3">
      <c r="A446" s="86" t="s">
        <v>59</v>
      </c>
      <c r="B446" s="87"/>
      <c r="C446" s="87"/>
      <c r="D446" s="87"/>
      <c r="E446" s="87"/>
      <c r="F446" s="88"/>
      <c r="G446" s="20">
        <f>SUM(G435:G445)</f>
        <v>0</v>
      </c>
      <c r="H446"/>
    </row>
    <row r="447" spans="1:8" ht="15" customHeight="1" x14ac:dyDescent="0.2">
      <c r="H447"/>
    </row>
    <row r="448" spans="1:8" ht="15" customHeight="1" x14ac:dyDescent="0.2">
      <c r="H448"/>
    </row>
    <row r="449" spans="1:8" ht="15" customHeight="1" x14ac:dyDescent="0.2">
      <c r="A449" s="39"/>
      <c r="B449" s="39"/>
      <c r="C449" s="39"/>
      <c r="D449" s="39"/>
      <c r="E449" s="39"/>
      <c r="F449" s="39"/>
      <c r="G449" s="39"/>
      <c r="H449"/>
    </row>
    <row r="450" spans="1:8" ht="15" customHeight="1" x14ac:dyDescent="0.2">
      <c r="A450" s="39"/>
      <c r="B450" s="39"/>
      <c r="C450" s="39"/>
      <c r="D450" s="39"/>
      <c r="E450" s="39"/>
      <c r="F450" s="39"/>
      <c r="G450" s="39"/>
      <c r="H450"/>
    </row>
    <row r="451" spans="1:8" ht="15" customHeight="1" x14ac:dyDescent="0.2">
      <c r="A451" s="39"/>
      <c r="B451" s="39"/>
      <c r="C451" s="39"/>
      <c r="D451" s="39"/>
      <c r="E451" s="39"/>
      <c r="F451" s="39"/>
      <c r="G451" s="39"/>
      <c r="H451"/>
    </row>
    <row r="452" spans="1:8" ht="15" customHeight="1" x14ac:dyDescent="0.2">
      <c r="A452" s="39"/>
      <c r="B452" s="39"/>
      <c r="C452" s="39"/>
      <c r="D452" s="39"/>
      <c r="E452" s="39"/>
      <c r="F452" s="39"/>
      <c r="G452" s="39"/>
      <c r="H452"/>
    </row>
    <row r="453" spans="1:8" ht="15" customHeight="1" x14ac:dyDescent="0.2">
      <c r="A453" s="39"/>
      <c r="B453" s="39"/>
      <c r="C453" s="39"/>
      <c r="D453" s="39"/>
      <c r="E453" s="39"/>
      <c r="F453" s="39"/>
      <c r="G453" s="39"/>
      <c r="H453"/>
    </row>
    <row r="454" spans="1:8" ht="15" customHeight="1" x14ac:dyDescent="0.2">
      <c r="A454" s="39"/>
      <c r="B454" s="39"/>
      <c r="C454" s="39"/>
      <c r="D454" s="39"/>
      <c r="E454" s="39"/>
      <c r="F454" s="39"/>
      <c r="G454" s="39"/>
      <c r="H454"/>
    </row>
    <row r="455" spans="1:8" ht="15" customHeight="1" x14ac:dyDescent="0.2">
      <c r="A455" s="39"/>
      <c r="B455" s="39"/>
      <c r="C455" s="39"/>
      <c r="D455" s="39"/>
      <c r="E455" s="39"/>
      <c r="F455" s="39"/>
      <c r="G455" s="39"/>
      <c r="H455"/>
    </row>
    <row r="456" spans="1:8" ht="15" customHeight="1" x14ac:dyDescent="0.2">
      <c r="A456" s="39"/>
      <c r="B456" s="39"/>
      <c r="C456" s="39"/>
      <c r="D456" s="39"/>
      <c r="E456" s="39"/>
      <c r="F456" s="39"/>
      <c r="G456" s="39"/>
      <c r="H456"/>
    </row>
    <row r="457" spans="1:8" ht="15" customHeight="1" x14ac:dyDescent="0.2">
      <c r="H457"/>
    </row>
    <row r="458" spans="1:8" ht="15" customHeight="1" x14ac:dyDescent="0.2">
      <c r="H458"/>
    </row>
    <row r="459" spans="1:8" ht="15" customHeight="1" x14ac:dyDescent="0.2">
      <c r="H459"/>
    </row>
    <row r="460" spans="1:8" ht="15" customHeight="1" x14ac:dyDescent="0.2">
      <c r="H460"/>
    </row>
    <row r="461" spans="1:8" ht="15" customHeight="1" x14ac:dyDescent="0.2">
      <c r="H461"/>
    </row>
    <row r="462" spans="1:8" ht="15" customHeight="1" x14ac:dyDescent="0.2">
      <c r="H462"/>
    </row>
    <row r="463" spans="1:8" ht="15" customHeight="1" x14ac:dyDescent="0.2">
      <c r="H463"/>
    </row>
    <row r="464" spans="1:8" ht="15" customHeight="1" x14ac:dyDescent="0.2">
      <c r="H464"/>
    </row>
    <row r="465" spans="1:8" ht="15" customHeight="1" x14ac:dyDescent="0.2">
      <c r="H465"/>
    </row>
    <row r="466" spans="1:8" ht="15" customHeight="1" x14ac:dyDescent="0.2">
      <c r="H466"/>
    </row>
    <row r="467" spans="1:8" ht="15" customHeight="1" x14ac:dyDescent="0.2">
      <c r="H467"/>
    </row>
    <row r="468" spans="1:8" ht="15" customHeight="1" x14ac:dyDescent="0.2">
      <c r="H468"/>
    </row>
    <row r="469" spans="1:8" ht="15" customHeight="1" x14ac:dyDescent="0.2">
      <c r="H469"/>
    </row>
    <row r="470" spans="1:8" ht="15" customHeight="1" x14ac:dyDescent="0.2">
      <c r="H470"/>
    </row>
    <row r="471" spans="1:8" ht="15" customHeight="1" x14ac:dyDescent="0.2">
      <c r="H471"/>
    </row>
    <row r="472" spans="1:8" ht="15" customHeight="1" x14ac:dyDescent="0.2">
      <c r="H472"/>
    </row>
    <row r="473" spans="1:8" ht="15" customHeight="1" x14ac:dyDescent="0.2">
      <c r="H473"/>
    </row>
    <row r="474" spans="1:8" ht="15" customHeight="1" x14ac:dyDescent="0.2">
      <c r="H474"/>
    </row>
    <row r="475" spans="1:8" ht="15" customHeight="1" x14ac:dyDescent="0.2">
      <c r="H475"/>
    </row>
    <row r="476" spans="1:8" ht="15" customHeight="1" x14ac:dyDescent="0.2">
      <c r="H476"/>
    </row>
    <row r="477" spans="1:8" ht="15" customHeight="1" x14ac:dyDescent="0.2">
      <c r="H477"/>
    </row>
    <row r="478" spans="1:8" ht="15" customHeight="1" x14ac:dyDescent="0.2">
      <c r="H478"/>
    </row>
    <row r="479" spans="1:8" ht="15" customHeight="1" x14ac:dyDescent="0.2">
      <c r="A479" s="35" t="s">
        <v>95</v>
      </c>
      <c r="B479" s="36"/>
      <c r="C479" s="36"/>
      <c r="G479" s="37" t="s">
        <v>99</v>
      </c>
      <c r="H479"/>
    </row>
    <row r="480" spans="1:8" ht="15" customHeight="1" x14ac:dyDescent="0.2">
      <c r="A480" s="90" t="s">
        <v>39</v>
      </c>
      <c r="B480" s="90"/>
      <c r="C480" s="90"/>
      <c r="D480" s="90"/>
      <c r="E480" s="90"/>
      <c r="F480" s="90"/>
      <c r="G480" s="90"/>
      <c r="H480"/>
    </row>
    <row r="481" spans="1:8" ht="15" customHeight="1" x14ac:dyDescent="0.2">
      <c r="A481" s="89" t="s">
        <v>41</v>
      </c>
      <c r="B481" s="89"/>
      <c r="C481" s="89"/>
      <c r="D481" s="89"/>
      <c r="E481" s="89"/>
      <c r="F481" s="89"/>
      <c r="G481" s="89"/>
      <c r="H481"/>
    </row>
    <row r="482" spans="1:8" ht="15" customHeight="1" x14ac:dyDescent="0.2">
      <c r="A482" s="90" t="s">
        <v>93</v>
      </c>
      <c r="B482" s="90"/>
      <c r="C482" s="90"/>
      <c r="D482" s="90"/>
      <c r="E482" s="90"/>
      <c r="F482" s="90"/>
      <c r="G482" s="90"/>
      <c r="H482"/>
    </row>
    <row r="483" spans="1:8" ht="15" customHeight="1" x14ac:dyDescent="0.2">
      <c r="A483" s="91" t="s">
        <v>73</v>
      </c>
      <c r="B483" s="92"/>
      <c r="C483" s="92"/>
      <c r="D483" s="92"/>
      <c r="E483" s="92"/>
      <c r="F483" s="92"/>
      <c r="G483" s="92"/>
      <c r="H483"/>
    </row>
    <row r="484" spans="1:8" ht="15" customHeight="1" x14ac:dyDescent="0.2">
      <c r="A484" s="93" t="s">
        <v>40</v>
      </c>
      <c r="B484" s="93"/>
      <c r="C484" s="93"/>
      <c r="D484" s="93"/>
      <c r="E484" s="93"/>
      <c r="F484" s="93"/>
      <c r="G484" s="93"/>
      <c r="H484"/>
    </row>
    <row r="485" spans="1:8" ht="15" customHeight="1" x14ac:dyDescent="0.2">
      <c r="A485" s="25"/>
      <c r="B485" s="1"/>
      <c r="C485" s="1"/>
      <c r="D485" s="1"/>
      <c r="E485" s="1"/>
      <c r="F485" s="1"/>
      <c r="G485" s="1"/>
      <c r="H485"/>
    </row>
    <row r="486" spans="1:8" ht="15" customHeight="1" x14ac:dyDescent="0.25">
      <c r="A486" s="26" t="s">
        <v>38</v>
      </c>
      <c r="B486" s="8" t="s">
        <v>1</v>
      </c>
      <c r="C486" s="7" t="s">
        <v>1</v>
      </c>
      <c r="D486" s="9" t="s">
        <v>3</v>
      </c>
      <c r="E486" s="12" t="s">
        <v>9</v>
      </c>
      <c r="F486" s="11" t="s">
        <v>6</v>
      </c>
      <c r="G486" s="12" t="s">
        <v>7</v>
      </c>
      <c r="H486"/>
    </row>
    <row r="487" spans="1:8" ht="15" customHeight="1" x14ac:dyDescent="0.25">
      <c r="A487" s="27" t="s">
        <v>8</v>
      </c>
      <c r="B487" s="14" t="s">
        <v>8</v>
      </c>
      <c r="C487" s="13" t="s">
        <v>2</v>
      </c>
      <c r="D487" s="15" t="s">
        <v>4</v>
      </c>
      <c r="E487" s="16" t="s">
        <v>5</v>
      </c>
      <c r="F487" s="17" t="s">
        <v>10</v>
      </c>
      <c r="G487" s="16" t="s">
        <v>10</v>
      </c>
      <c r="H487"/>
    </row>
    <row r="488" spans="1:8" ht="15" customHeight="1" x14ac:dyDescent="0.25">
      <c r="A488" s="30">
        <v>1</v>
      </c>
      <c r="B488" s="69">
        <v>202</v>
      </c>
      <c r="C488" s="70" t="s">
        <v>51</v>
      </c>
      <c r="D488" s="69" t="s">
        <v>0</v>
      </c>
      <c r="E488" s="71">
        <v>40601</v>
      </c>
      <c r="F488" s="33">
        <v>0</v>
      </c>
      <c r="G488" s="31">
        <f t="shared" ref="G488:G496" si="19">E488*F488</f>
        <v>0</v>
      </c>
      <c r="H488"/>
    </row>
    <row r="489" spans="1:8" ht="15" customHeight="1" x14ac:dyDescent="0.25">
      <c r="A489" s="65">
        <v>2</v>
      </c>
      <c r="B489" s="63">
        <v>203</v>
      </c>
      <c r="C489" s="64" t="s">
        <v>42</v>
      </c>
      <c r="D489" s="61" t="s">
        <v>37</v>
      </c>
      <c r="E489" s="62">
        <v>6</v>
      </c>
      <c r="F489" s="66">
        <v>0</v>
      </c>
      <c r="G489" s="31">
        <f t="shared" si="19"/>
        <v>0</v>
      </c>
      <c r="H489"/>
    </row>
    <row r="490" spans="1:8" ht="15" customHeight="1" x14ac:dyDescent="0.25">
      <c r="A490" s="30">
        <v>3</v>
      </c>
      <c r="B490" s="69">
        <v>203</v>
      </c>
      <c r="C490" s="70" t="s">
        <v>32</v>
      </c>
      <c r="D490" s="69" t="s">
        <v>20</v>
      </c>
      <c r="E490" s="71">
        <v>252</v>
      </c>
      <c r="F490" s="33">
        <v>0</v>
      </c>
      <c r="G490" s="31">
        <f t="shared" si="19"/>
        <v>0</v>
      </c>
      <c r="H490"/>
    </row>
    <row r="491" spans="1:8" ht="15" customHeight="1" x14ac:dyDescent="0.25">
      <c r="A491" s="65">
        <v>4</v>
      </c>
      <c r="B491" s="72">
        <v>403</v>
      </c>
      <c r="C491" s="70" t="s">
        <v>24</v>
      </c>
      <c r="D491" s="69" t="s">
        <v>20</v>
      </c>
      <c r="E491" s="32">
        <v>600</v>
      </c>
      <c r="F491" s="33">
        <v>0</v>
      </c>
      <c r="G491" s="31">
        <f t="shared" si="19"/>
        <v>0</v>
      </c>
      <c r="H491"/>
    </row>
    <row r="492" spans="1:8" ht="15" customHeight="1" x14ac:dyDescent="0.25">
      <c r="A492" s="30">
        <v>5</v>
      </c>
      <c r="B492" s="72">
        <v>403</v>
      </c>
      <c r="C492" s="70" t="s">
        <v>54</v>
      </c>
      <c r="D492" s="69" t="s">
        <v>20</v>
      </c>
      <c r="E492" s="71">
        <v>200</v>
      </c>
      <c r="F492" s="33">
        <v>0</v>
      </c>
      <c r="G492" s="31">
        <f t="shared" si="19"/>
        <v>0</v>
      </c>
      <c r="H492"/>
    </row>
    <row r="493" spans="1:8" ht="15" customHeight="1" x14ac:dyDescent="0.25">
      <c r="A493" s="65">
        <v>6</v>
      </c>
      <c r="B493" s="72">
        <v>403</v>
      </c>
      <c r="C493" s="70" t="s">
        <v>47</v>
      </c>
      <c r="D493" s="69" t="s">
        <v>50</v>
      </c>
      <c r="E493" s="71">
        <f>E494*2.1/16</f>
        <v>448.48125000000005</v>
      </c>
      <c r="F493" s="33">
        <v>0</v>
      </c>
      <c r="G493" s="31">
        <f t="shared" si="19"/>
        <v>0</v>
      </c>
      <c r="H493"/>
    </row>
    <row r="494" spans="1:8" ht="15" customHeight="1" x14ac:dyDescent="0.25">
      <c r="A494" s="30">
        <v>7</v>
      </c>
      <c r="B494" s="72">
        <v>403</v>
      </c>
      <c r="C494" s="70" t="s">
        <v>52</v>
      </c>
      <c r="D494" s="69" t="s">
        <v>20</v>
      </c>
      <c r="E494" s="71">
        <v>3417</v>
      </c>
      <c r="F494" s="33">
        <v>0</v>
      </c>
      <c r="G494" s="31">
        <f t="shared" si="19"/>
        <v>0</v>
      </c>
      <c r="H494"/>
    </row>
    <row r="495" spans="1:8" ht="15" customHeight="1" x14ac:dyDescent="0.25">
      <c r="A495" s="65">
        <v>8</v>
      </c>
      <c r="B495" s="72">
        <v>407</v>
      </c>
      <c r="C495" s="70" t="s">
        <v>31</v>
      </c>
      <c r="D495" s="69" t="s">
        <v>29</v>
      </c>
      <c r="E495" s="71">
        <v>3248</v>
      </c>
      <c r="F495" s="33">
        <v>0</v>
      </c>
      <c r="G495" s="31">
        <f t="shared" si="19"/>
        <v>0</v>
      </c>
      <c r="H495"/>
    </row>
    <row r="496" spans="1:8" ht="15" customHeight="1" x14ac:dyDescent="0.25">
      <c r="A496" s="30">
        <v>9</v>
      </c>
      <c r="B496" s="72">
        <v>614</v>
      </c>
      <c r="C496" s="70" t="s">
        <v>33</v>
      </c>
      <c r="D496" s="69" t="s">
        <v>34</v>
      </c>
      <c r="E496" s="71">
        <v>28</v>
      </c>
      <c r="F496" s="33">
        <v>0</v>
      </c>
      <c r="G496" s="31">
        <f t="shared" si="19"/>
        <v>0</v>
      </c>
      <c r="H496"/>
    </row>
    <row r="497" spans="1:8" ht="15" customHeight="1" x14ac:dyDescent="0.25">
      <c r="A497" s="65">
        <v>10</v>
      </c>
      <c r="B497" s="69">
        <v>626</v>
      </c>
      <c r="C497" s="70" t="s">
        <v>43</v>
      </c>
      <c r="D497" s="69" t="s">
        <v>44</v>
      </c>
      <c r="E497" s="71">
        <v>1</v>
      </c>
      <c r="F497" s="33">
        <v>0</v>
      </c>
      <c r="G497" s="34">
        <f>E497*F497</f>
        <v>0</v>
      </c>
      <c r="H497"/>
    </row>
    <row r="498" spans="1:8" ht="15" customHeight="1" x14ac:dyDescent="0.25">
      <c r="A498" s="30">
        <v>11</v>
      </c>
      <c r="B498" s="72">
        <v>627</v>
      </c>
      <c r="C498" s="70" t="s">
        <v>25</v>
      </c>
      <c r="D498" s="69" t="s">
        <v>30</v>
      </c>
      <c r="E498" s="71">
        <v>210</v>
      </c>
      <c r="F498" s="33">
        <v>0</v>
      </c>
      <c r="G498" s="31">
        <f t="shared" ref="G498:G502" si="20">E498*F498</f>
        <v>0</v>
      </c>
      <c r="H498"/>
    </row>
    <row r="499" spans="1:8" ht="15" customHeight="1" x14ac:dyDescent="0.25">
      <c r="A499" s="65">
        <v>12</v>
      </c>
      <c r="B499" s="72">
        <v>627</v>
      </c>
      <c r="C499" s="70" t="s">
        <v>26</v>
      </c>
      <c r="D499" s="69" t="s">
        <v>29</v>
      </c>
      <c r="E499" s="71">
        <v>160</v>
      </c>
      <c r="F499" s="33">
        <v>0</v>
      </c>
      <c r="G499" s="31">
        <f t="shared" si="20"/>
        <v>0</v>
      </c>
      <c r="H499"/>
    </row>
    <row r="500" spans="1:8" ht="15" customHeight="1" x14ac:dyDescent="0.25">
      <c r="A500" s="30">
        <v>13</v>
      </c>
      <c r="B500" s="72">
        <v>627</v>
      </c>
      <c r="C500" s="70" t="s">
        <v>27</v>
      </c>
      <c r="D500" s="69" t="s">
        <v>29</v>
      </c>
      <c r="E500" s="71">
        <v>149</v>
      </c>
      <c r="F500" s="33">
        <v>0</v>
      </c>
      <c r="G500" s="31">
        <f t="shared" si="20"/>
        <v>0</v>
      </c>
      <c r="H500"/>
    </row>
    <row r="501" spans="1:8" ht="15" customHeight="1" x14ac:dyDescent="0.25">
      <c r="A501" s="65">
        <v>14</v>
      </c>
      <c r="B501" s="72">
        <v>630</v>
      </c>
      <c r="C501" s="70" t="s">
        <v>36</v>
      </c>
      <c r="D501" s="69" t="s">
        <v>37</v>
      </c>
      <c r="E501" s="71">
        <v>60</v>
      </c>
      <c r="F501" s="33">
        <v>0</v>
      </c>
      <c r="G501" s="31">
        <f t="shared" si="20"/>
        <v>0</v>
      </c>
      <c r="H501"/>
    </row>
    <row r="502" spans="1:8" ht="15" customHeight="1" thickBot="1" x14ac:dyDescent="0.3">
      <c r="A502" s="30">
        <v>15</v>
      </c>
      <c r="B502" s="72">
        <v>630</v>
      </c>
      <c r="C502" s="70" t="s">
        <v>49</v>
      </c>
      <c r="D502" s="69" t="s">
        <v>44</v>
      </c>
      <c r="E502" s="71">
        <v>1</v>
      </c>
      <c r="F502" s="33">
        <v>0</v>
      </c>
      <c r="G502" s="31">
        <f t="shared" si="20"/>
        <v>0</v>
      </c>
      <c r="H502"/>
    </row>
    <row r="503" spans="1:8" ht="15" customHeight="1" thickBot="1" x14ac:dyDescent="0.3">
      <c r="A503" s="86" t="s">
        <v>76</v>
      </c>
      <c r="B503" s="87"/>
      <c r="C503" s="87"/>
      <c r="D503" s="87"/>
      <c r="E503" s="87"/>
      <c r="F503" s="88"/>
      <c r="G503" s="73">
        <f>SUM(G488:G501)</f>
        <v>0</v>
      </c>
      <c r="H503"/>
    </row>
    <row r="504" spans="1:8" ht="15" customHeight="1" x14ac:dyDescent="0.2">
      <c r="H504"/>
    </row>
    <row r="505" spans="1:8" ht="15" customHeight="1" x14ac:dyDescent="0.2">
      <c r="H505"/>
    </row>
    <row r="506" spans="1:8" ht="15" customHeight="1" x14ac:dyDescent="0.2">
      <c r="H506"/>
    </row>
    <row r="507" spans="1:8" ht="15" customHeight="1" x14ac:dyDescent="0.2">
      <c r="H507"/>
    </row>
    <row r="508" spans="1:8" ht="15" customHeight="1" x14ac:dyDescent="0.2">
      <c r="H508"/>
    </row>
    <row r="509" spans="1:8" ht="15" customHeight="1" x14ac:dyDescent="0.2">
      <c r="H509"/>
    </row>
    <row r="510" spans="1:8" ht="15" customHeight="1" x14ac:dyDescent="0.2">
      <c r="H510"/>
    </row>
    <row r="511" spans="1:8" ht="15" customHeight="1" x14ac:dyDescent="0.2">
      <c r="H511"/>
    </row>
    <row r="512" spans="1:8" ht="15" customHeight="1" x14ac:dyDescent="0.2">
      <c r="H512"/>
    </row>
    <row r="513" spans="8:8" ht="15" customHeight="1" x14ac:dyDescent="0.2">
      <c r="H513"/>
    </row>
    <row r="514" spans="8:8" ht="15" customHeight="1" x14ac:dyDescent="0.2">
      <c r="H514"/>
    </row>
    <row r="515" spans="8:8" ht="15" customHeight="1" x14ac:dyDescent="0.2">
      <c r="H515"/>
    </row>
    <row r="516" spans="8:8" ht="15" customHeight="1" x14ac:dyDescent="0.2">
      <c r="H516"/>
    </row>
    <row r="517" spans="8:8" ht="15" customHeight="1" x14ac:dyDescent="0.2">
      <c r="H517"/>
    </row>
    <row r="518" spans="8:8" ht="15" customHeight="1" x14ac:dyDescent="0.2">
      <c r="H518"/>
    </row>
    <row r="519" spans="8:8" ht="15" customHeight="1" x14ac:dyDescent="0.2">
      <c r="H519"/>
    </row>
    <row r="520" spans="8:8" ht="15" customHeight="1" x14ac:dyDescent="0.2">
      <c r="H520"/>
    </row>
    <row r="521" spans="8:8" ht="15" customHeight="1" x14ac:dyDescent="0.2">
      <c r="H521"/>
    </row>
    <row r="522" spans="8:8" ht="15" customHeight="1" x14ac:dyDescent="0.2">
      <c r="H522"/>
    </row>
    <row r="523" spans="8:8" ht="15" customHeight="1" x14ac:dyDescent="0.2">
      <c r="H523"/>
    </row>
    <row r="524" spans="8:8" ht="15" customHeight="1" x14ac:dyDescent="0.2">
      <c r="H524"/>
    </row>
    <row r="525" spans="8:8" ht="15" customHeight="1" x14ac:dyDescent="0.2">
      <c r="H525"/>
    </row>
    <row r="526" spans="8:8" ht="15" customHeight="1" x14ac:dyDescent="0.2">
      <c r="H526"/>
    </row>
    <row r="527" spans="8:8" ht="15" customHeight="1" x14ac:dyDescent="0.2">
      <c r="H527"/>
    </row>
    <row r="528" spans="8:8" ht="15" customHeight="1" x14ac:dyDescent="0.2">
      <c r="H528"/>
    </row>
    <row r="529" spans="1:8" ht="15" customHeight="1" x14ac:dyDescent="0.2">
      <c r="H529"/>
    </row>
    <row r="530" spans="1:8" ht="15" customHeight="1" x14ac:dyDescent="0.2">
      <c r="H530"/>
    </row>
    <row r="531" spans="1:8" ht="15" customHeight="1" x14ac:dyDescent="0.2">
      <c r="H531"/>
    </row>
    <row r="532" spans="1:8" ht="15" customHeight="1" x14ac:dyDescent="0.2">
      <c r="A532" s="35" t="s">
        <v>95</v>
      </c>
      <c r="B532" s="36"/>
      <c r="C532" s="36"/>
      <c r="G532" s="37" t="s">
        <v>99</v>
      </c>
      <c r="H532"/>
    </row>
    <row r="533" spans="1:8" ht="15" customHeight="1" x14ac:dyDescent="0.2">
      <c r="A533" s="90" t="s">
        <v>39</v>
      </c>
      <c r="B533" s="90"/>
      <c r="C533" s="90"/>
      <c r="D533" s="90"/>
      <c r="E533" s="90"/>
      <c r="F533" s="90"/>
      <c r="G533" s="90"/>
      <c r="H533"/>
    </row>
    <row r="534" spans="1:8" ht="15" customHeight="1" x14ac:dyDescent="0.2">
      <c r="A534" s="89" t="s">
        <v>41</v>
      </c>
      <c r="B534" s="89"/>
      <c r="C534" s="89"/>
      <c r="D534" s="89"/>
      <c r="E534" s="89"/>
      <c r="F534" s="89"/>
      <c r="G534" s="89"/>
      <c r="H534"/>
    </row>
    <row r="535" spans="1:8" ht="15" customHeight="1" x14ac:dyDescent="0.2">
      <c r="A535" s="90" t="s">
        <v>93</v>
      </c>
      <c r="B535" s="90"/>
      <c r="C535" s="90"/>
      <c r="D535" s="90"/>
      <c r="E535" s="90"/>
      <c r="F535" s="90"/>
      <c r="G535" s="90"/>
      <c r="H535"/>
    </row>
    <row r="536" spans="1:8" ht="15" customHeight="1" x14ac:dyDescent="0.2">
      <c r="A536" s="91" t="s">
        <v>77</v>
      </c>
      <c r="B536" s="92"/>
      <c r="C536" s="92"/>
      <c r="D536" s="92"/>
      <c r="E536" s="92"/>
      <c r="F536" s="92"/>
      <c r="G536" s="92"/>
      <c r="H536"/>
    </row>
    <row r="537" spans="1:8" ht="15" customHeight="1" x14ac:dyDescent="0.2">
      <c r="A537" s="93" t="s">
        <v>40</v>
      </c>
      <c r="B537" s="93"/>
      <c r="C537" s="93"/>
      <c r="D537" s="93"/>
      <c r="E537" s="93"/>
      <c r="F537" s="93"/>
      <c r="G537" s="93"/>
      <c r="H537"/>
    </row>
    <row r="538" spans="1:8" ht="15" customHeight="1" x14ac:dyDescent="0.2">
      <c r="A538" s="25"/>
      <c r="B538" s="1"/>
      <c r="C538" s="1"/>
      <c r="D538" s="1"/>
      <c r="E538" s="1"/>
      <c r="F538" s="1"/>
      <c r="G538" s="1"/>
      <c r="H538"/>
    </row>
    <row r="539" spans="1:8" ht="15" customHeight="1" x14ac:dyDescent="0.25">
      <c r="A539" s="26" t="s">
        <v>38</v>
      </c>
      <c r="B539" s="8" t="s">
        <v>1</v>
      </c>
      <c r="C539" s="7" t="s">
        <v>1</v>
      </c>
      <c r="D539" s="9" t="s">
        <v>3</v>
      </c>
      <c r="E539" s="12" t="s">
        <v>9</v>
      </c>
      <c r="F539" s="11" t="s">
        <v>6</v>
      </c>
      <c r="G539" s="12" t="s">
        <v>7</v>
      </c>
      <c r="H539"/>
    </row>
    <row r="540" spans="1:8" ht="15" customHeight="1" x14ac:dyDescent="0.25">
      <c r="A540" s="27" t="s">
        <v>8</v>
      </c>
      <c r="B540" s="14" t="s">
        <v>8</v>
      </c>
      <c r="C540" s="13" t="s">
        <v>2</v>
      </c>
      <c r="D540" s="15" t="s">
        <v>4</v>
      </c>
      <c r="E540" s="16" t="s">
        <v>5</v>
      </c>
      <c r="F540" s="17" t="s">
        <v>10</v>
      </c>
      <c r="G540" s="16" t="s">
        <v>10</v>
      </c>
      <c r="H540"/>
    </row>
    <row r="541" spans="1:8" ht="15" customHeight="1" x14ac:dyDescent="0.25">
      <c r="A541" s="30">
        <v>1</v>
      </c>
      <c r="B541" s="69">
        <v>202</v>
      </c>
      <c r="C541" s="70" t="s">
        <v>51</v>
      </c>
      <c r="D541" s="69" t="s">
        <v>0</v>
      </c>
      <c r="E541" s="71">
        <v>7763</v>
      </c>
      <c r="F541" s="33">
        <v>0</v>
      </c>
      <c r="G541" s="31">
        <f t="shared" ref="G541:G548" si="21">E541*F541</f>
        <v>0</v>
      </c>
      <c r="H541" s="74"/>
    </row>
    <row r="542" spans="1:8" ht="15" customHeight="1" x14ac:dyDescent="0.25">
      <c r="A542" s="65">
        <v>2</v>
      </c>
      <c r="B542" s="63">
        <v>203</v>
      </c>
      <c r="C542" s="64" t="s">
        <v>42</v>
      </c>
      <c r="D542" s="61" t="s">
        <v>37</v>
      </c>
      <c r="E542" s="62">
        <v>2</v>
      </c>
      <c r="F542" s="66">
        <v>0</v>
      </c>
      <c r="G542" s="31">
        <f t="shared" si="21"/>
        <v>0</v>
      </c>
      <c r="H542" s="74"/>
    </row>
    <row r="543" spans="1:8" ht="15" customHeight="1" x14ac:dyDescent="0.25">
      <c r="A543" s="30">
        <v>3</v>
      </c>
      <c r="B543" s="72">
        <v>403</v>
      </c>
      <c r="C543" s="70" t="s">
        <v>24</v>
      </c>
      <c r="D543" s="69" t="s">
        <v>20</v>
      </c>
      <c r="E543" s="32">
        <v>100</v>
      </c>
      <c r="F543" s="33">
        <v>0</v>
      </c>
      <c r="G543" s="31">
        <f t="shared" si="21"/>
        <v>0</v>
      </c>
      <c r="H543" s="74"/>
    </row>
    <row r="544" spans="1:8" ht="15" customHeight="1" x14ac:dyDescent="0.25">
      <c r="A544" s="65">
        <v>4</v>
      </c>
      <c r="B544" s="72">
        <v>403</v>
      </c>
      <c r="C544" s="70" t="s">
        <v>54</v>
      </c>
      <c r="D544" s="69" t="s">
        <v>20</v>
      </c>
      <c r="E544" s="71">
        <v>100</v>
      </c>
      <c r="F544" s="33">
        <v>0</v>
      </c>
      <c r="G544" s="31">
        <f t="shared" si="21"/>
        <v>0</v>
      </c>
      <c r="H544"/>
    </row>
    <row r="545" spans="1:8" ht="15" customHeight="1" x14ac:dyDescent="0.25">
      <c r="A545" s="30">
        <v>5</v>
      </c>
      <c r="B545" s="72">
        <v>403</v>
      </c>
      <c r="C545" s="70" t="s">
        <v>47</v>
      </c>
      <c r="D545" s="69" t="s">
        <v>50</v>
      </c>
      <c r="E545" s="71">
        <f>E546*2.1/16</f>
        <v>85.706249999999997</v>
      </c>
      <c r="F545" s="33">
        <v>0</v>
      </c>
      <c r="G545" s="31">
        <f t="shared" si="21"/>
        <v>0</v>
      </c>
      <c r="H545"/>
    </row>
    <row r="546" spans="1:8" ht="15" customHeight="1" x14ac:dyDescent="0.25">
      <c r="A546" s="65">
        <v>6</v>
      </c>
      <c r="B546" s="72">
        <v>403</v>
      </c>
      <c r="C546" s="70" t="s">
        <v>79</v>
      </c>
      <c r="D546" s="69" t="s">
        <v>20</v>
      </c>
      <c r="E546" s="71">
        <v>653</v>
      </c>
      <c r="F546" s="33">
        <v>0</v>
      </c>
      <c r="G546" s="31">
        <f t="shared" si="21"/>
        <v>0</v>
      </c>
      <c r="H546"/>
    </row>
    <row r="547" spans="1:8" ht="15" customHeight="1" x14ac:dyDescent="0.25">
      <c r="A547" s="30">
        <v>7</v>
      </c>
      <c r="B547" s="72">
        <v>407</v>
      </c>
      <c r="C547" s="70" t="s">
        <v>31</v>
      </c>
      <c r="D547" s="69" t="s">
        <v>29</v>
      </c>
      <c r="E547" s="71">
        <v>621</v>
      </c>
      <c r="F547" s="33">
        <v>0</v>
      </c>
      <c r="G547" s="31">
        <f t="shared" si="21"/>
        <v>0</v>
      </c>
      <c r="H547"/>
    </row>
    <row r="548" spans="1:8" ht="15" customHeight="1" x14ac:dyDescent="0.25">
      <c r="A548" s="65">
        <v>8</v>
      </c>
      <c r="B548" s="72">
        <v>614</v>
      </c>
      <c r="C548" s="70" t="s">
        <v>33</v>
      </c>
      <c r="D548" s="69" t="s">
        <v>34</v>
      </c>
      <c r="E548" s="71">
        <v>12</v>
      </c>
      <c r="F548" s="33">
        <v>0</v>
      </c>
      <c r="G548" s="31">
        <f t="shared" si="21"/>
        <v>0</v>
      </c>
      <c r="H548"/>
    </row>
    <row r="549" spans="1:8" ht="15" customHeight="1" x14ac:dyDescent="0.25">
      <c r="A549" s="30">
        <v>9</v>
      </c>
      <c r="B549" s="69">
        <v>626</v>
      </c>
      <c r="C549" s="70" t="s">
        <v>43</v>
      </c>
      <c r="D549" s="69" t="s">
        <v>44</v>
      </c>
      <c r="E549" s="71">
        <v>1</v>
      </c>
      <c r="F549" s="33">
        <v>0</v>
      </c>
      <c r="G549" s="34">
        <f>E549*F549</f>
        <v>0</v>
      </c>
      <c r="H549"/>
    </row>
    <row r="550" spans="1:8" ht="15" customHeight="1" x14ac:dyDescent="0.25">
      <c r="A550" s="65">
        <v>10</v>
      </c>
      <c r="B550" s="72">
        <v>627</v>
      </c>
      <c r="C550" s="70" t="s">
        <v>25</v>
      </c>
      <c r="D550" s="69" t="s">
        <v>30</v>
      </c>
      <c r="E550" s="71">
        <v>100</v>
      </c>
      <c r="F550" s="33">
        <v>0</v>
      </c>
      <c r="G550" s="31">
        <f t="shared" ref="G550:G552" si="22">E550*F550</f>
        <v>0</v>
      </c>
      <c r="H550"/>
    </row>
    <row r="551" spans="1:8" ht="15" customHeight="1" x14ac:dyDescent="0.25">
      <c r="A551" s="30">
        <v>11</v>
      </c>
      <c r="B551" s="72">
        <v>627</v>
      </c>
      <c r="C551" s="70" t="s">
        <v>26</v>
      </c>
      <c r="D551" s="69" t="s">
        <v>29</v>
      </c>
      <c r="E551" s="71">
        <v>20</v>
      </c>
      <c r="F551" s="33">
        <v>0</v>
      </c>
      <c r="G551" s="31">
        <f t="shared" si="22"/>
        <v>0</v>
      </c>
      <c r="H551"/>
    </row>
    <row r="552" spans="1:8" ht="15" customHeight="1" x14ac:dyDescent="0.25">
      <c r="A552" s="65">
        <v>12</v>
      </c>
      <c r="B552" s="72">
        <v>627</v>
      </c>
      <c r="C552" s="70" t="s">
        <v>27</v>
      </c>
      <c r="D552" s="69" t="s">
        <v>29</v>
      </c>
      <c r="E552" s="71">
        <v>14</v>
      </c>
      <c r="F552" s="33">
        <v>0</v>
      </c>
      <c r="G552" s="31">
        <f t="shared" si="22"/>
        <v>0</v>
      </c>
      <c r="H552"/>
    </row>
    <row r="553" spans="1:8" ht="15" customHeight="1" thickBot="1" x14ac:dyDescent="0.3">
      <c r="A553" s="30">
        <v>13</v>
      </c>
      <c r="B553" s="72">
        <v>630</v>
      </c>
      <c r="C553" s="70" t="s">
        <v>49</v>
      </c>
      <c r="D553" s="69" t="s">
        <v>44</v>
      </c>
      <c r="E553" s="71">
        <v>1</v>
      </c>
      <c r="F553" s="33">
        <v>0</v>
      </c>
      <c r="G553" s="31">
        <f t="shared" ref="G553" si="23">E553*F553</f>
        <v>0</v>
      </c>
      <c r="H553"/>
    </row>
    <row r="554" spans="1:8" ht="15" customHeight="1" thickBot="1" x14ac:dyDescent="0.3">
      <c r="A554" s="86" t="s">
        <v>78</v>
      </c>
      <c r="B554" s="87"/>
      <c r="C554" s="87"/>
      <c r="D554" s="87"/>
      <c r="E554" s="87"/>
      <c r="F554" s="88"/>
      <c r="G554" s="73">
        <f>SUM(G541:G549)</f>
        <v>0</v>
      </c>
      <c r="H554"/>
    </row>
    <row r="555" spans="1:8" ht="15" customHeight="1" x14ac:dyDescent="0.2">
      <c r="H555"/>
    </row>
    <row r="556" spans="1:8" ht="15" customHeight="1" x14ac:dyDescent="0.2">
      <c r="H556"/>
    </row>
    <row r="557" spans="1:8" ht="15" customHeight="1" x14ac:dyDescent="0.2">
      <c r="H557"/>
    </row>
    <row r="558" spans="1:8" ht="15" customHeight="1" x14ac:dyDescent="0.2">
      <c r="H558"/>
    </row>
    <row r="559" spans="1:8" ht="15" customHeight="1" x14ac:dyDescent="0.2">
      <c r="H559"/>
    </row>
    <row r="560" spans="1:8" ht="15" customHeight="1" x14ac:dyDescent="0.2">
      <c r="H560"/>
    </row>
    <row r="561" spans="8:8" ht="15" customHeight="1" x14ac:dyDescent="0.2">
      <c r="H561"/>
    </row>
    <row r="562" spans="8:8" ht="15" customHeight="1" x14ac:dyDescent="0.2">
      <c r="H562"/>
    </row>
    <row r="563" spans="8:8" ht="15" customHeight="1" x14ac:dyDescent="0.2">
      <c r="H563"/>
    </row>
    <row r="564" spans="8:8" ht="15" customHeight="1" x14ac:dyDescent="0.2">
      <c r="H564"/>
    </row>
    <row r="565" spans="8:8" ht="15" customHeight="1" x14ac:dyDescent="0.2">
      <c r="H565"/>
    </row>
    <row r="566" spans="8:8" ht="15" customHeight="1" x14ac:dyDescent="0.2">
      <c r="H566"/>
    </row>
    <row r="567" spans="8:8" ht="15" customHeight="1" x14ac:dyDescent="0.2">
      <c r="H567"/>
    </row>
    <row r="568" spans="8:8" ht="15" customHeight="1" x14ac:dyDescent="0.2">
      <c r="H568"/>
    </row>
    <row r="569" spans="8:8" ht="15" customHeight="1" x14ac:dyDescent="0.2">
      <c r="H569"/>
    </row>
    <row r="570" spans="8:8" ht="15" customHeight="1" x14ac:dyDescent="0.2">
      <c r="H570"/>
    </row>
    <row r="571" spans="8:8" ht="15" customHeight="1" x14ac:dyDescent="0.2">
      <c r="H571"/>
    </row>
    <row r="572" spans="8:8" ht="15" customHeight="1" x14ac:dyDescent="0.2">
      <c r="H572"/>
    </row>
    <row r="573" spans="8:8" ht="15" customHeight="1" x14ac:dyDescent="0.2">
      <c r="H573"/>
    </row>
    <row r="574" spans="8:8" ht="15" customHeight="1" x14ac:dyDescent="0.2">
      <c r="H574"/>
    </row>
    <row r="575" spans="8:8" ht="15" customHeight="1" x14ac:dyDescent="0.2">
      <c r="H575"/>
    </row>
    <row r="576" spans="8:8" ht="15" customHeight="1" x14ac:dyDescent="0.2">
      <c r="H576"/>
    </row>
    <row r="577" spans="1:8" ht="15" customHeight="1" x14ac:dyDescent="0.2">
      <c r="H577"/>
    </row>
    <row r="578" spans="1:8" ht="15" customHeight="1" x14ac:dyDescent="0.2">
      <c r="H578"/>
    </row>
    <row r="579" spans="1:8" ht="15" customHeight="1" x14ac:dyDescent="0.2">
      <c r="H579"/>
    </row>
    <row r="580" spans="1:8" ht="15" customHeight="1" x14ac:dyDescent="0.2">
      <c r="H580"/>
    </row>
    <row r="581" spans="1:8" ht="15" customHeight="1" x14ac:dyDescent="0.2">
      <c r="H581"/>
    </row>
    <row r="582" spans="1:8" ht="15" customHeight="1" x14ac:dyDescent="0.2">
      <c r="H582"/>
    </row>
    <row r="583" spans="1:8" ht="15" customHeight="1" x14ac:dyDescent="0.2">
      <c r="H583"/>
    </row>
    <row r="585" spans="1:8" ht="15" customHeight="1" x14ac:dyDescent="0.2">
      <c r="A585" s="35" t="s">
        <v>95</v>
      </c>
      <c r="B585" s="36"/>
      <c r="C585" s="36"/>
      <c r="G585" s="37" t="s">
        <v>99</v>
      </c>
    </row>
    <row r="586" spans="1:8" ht="15" customHeight="1" x14ac:dyDescent="0.2">
      <c r="A586" s="90" t="s">
        <v>39</v>
      </c>
      <c r="B586" s="90"/>
      <c r="C586" s="90"/>
      <c r="D586" s="90"/>
      <c r="E586" s="90"/>
      <c r="F586" s="90"/>
      <c r="G586" s="90"/>
    </row>
    <row r="587" spans="1:8" ht="15" customHeight="1" x14ac:dyDescent="0.2">
      <c r="A587" s="89" t="s">
        <v>41</v>
      </c>
      <c r="B587" s="89"/>
      <c r="C587" s="89"/>
      <c r="D587" s="89"/>
      <c r="E587" s="89"/>
      <c r="F587" s="89"/>
      <c r="G587" s="89"/>
    </row>
    <row r="588" spans="1:8" ht="15" customHeight="1" x14ac:dyDescent="0.2">
      <c r="A588" s="90" t="s">
        <v>93</v>
      </c>
      <c r="B588" s="90"/>
      <c r="C588" s="90"/>
      <c r="D588" s="90"/>
      <c r="E588" s="90"/>
      <c r="F588" s="90"/>
      <c r="G588" s="90"/>
    </row>
    <row r="589" spans="1:8" ht="15" customHeight="1" x14ac:dyDescent="0.2">
      <c r="A589" s="91" t="s">
        <v>85</v>
      </c>
      <c r="B589" s="92"/>
      <c r="C589" s="92"/>
      <c r="D589" s="92"/>
      <c r="E589" s="92"/>
      <c r="F589" s="92"/>
      <c r="G589" s="92"/>
    </row>
    <row r="590" spans="1:8" ht="15" customHeight="1" x14ac:dyDescent="0.2">
      <c r="A590" s="93" t="s">
        <v>40</v>
      </c>
      <c r="B590" s="93"/>
      <c r="C590" s="93"/>
      <c r="D590" s="93"/>
      <c r="E590" s="93"/>
      <c r="F590" s="93"/>
      <c r="G590" s="93"/>
    </row>
    <row r="591" spans="1:8" ht="15" customHeight="1" x14ac:dyDescent="0.2">
      <c r="A591" s="25"/>
      <c r="B591" s="1"/>
      <c r="C591" s="1"/>
      <c r="D591" s="1"/>
      <c r="E591" s="1"/>
      <c r="F591" s="1"/>
      <c r="G591" s="1"/>
    </row>
    <row r="592" spans="1:8" ht="15" customHeight="1" x14ac:dyDescent="0.25">
      <c r="A592" s="26" t="s">
        <v>38</v>
      </c>
      <c r="B592" s="8" t="s">
        <v>1</v>
      </c>
      <c r="C592" s="7" t="s">
        <v>1</v>
      </c>
      <c r="D592" s="9" t="s">
        <v>3</v>
      </c>
      <c r="E592" s="12" t="s">
        <v>9</v>
      </c>
      <c r="F592" s="11" t="s">
        <v>6</v>
      </c>
      <c r="G592" s="12" t="s">
        <v>7</v>
      </c>
    </row>
    <row r="593" spans="1:7" ht="15" customHeight="1" x14ac:dyDescent="0.25">
      <c r="A593" s="27" t="s">
        <v>8</v>
      </c>
      <c r="B593" s="14" t="s">
        <v>8</v>
      </c>
      <c r="C593" s="13" t="s">
        <v>2</v>
      </c>
      <c r="D593" s="15" t="s">
        <v>4</v>
      </c>
      <c r="E593" s="16" t="s">
        <v>5</v>
      </c>
      <c r="F593" s="17" t="s">
        <v>10</v>
      </c>
      <c r="G593" s="16" t="s">
        <v>10</v>
      </c>
    </row>
    <row r="594" spans="1:7" ht="15" customHeight="1" x14ac:dyDescent="0.25">
      <c r="A594" s="30">
        <v>1</v>
      </c>
      <c r="B594" s="69">
        <v>202</v>
      </c>
      <c r="C594" s="70" t="s">
        <v>46</v>
      </c>
      <c r="D594" s="69" t="s">
        <v>0</v>
      </c>
      <c r="E594" s="71">
        <v>21109</v>
      </c>
      <c r="F594" s="33">
        <v>0</v>
      </c>
      <c r="G594" s="31">
        <f t="shared" ref="G594:G601" si="24">E594*F594</f>
        <v>0</v>
      </c>
    </row>
    <row r="595" spans="1:7" ht="15" customHeight="1" x14ac:dyDescent="0.25">
      <c r="A595" s="30">
        <v>2</v>
      </c>
      <c r="B595" s="63">
        <v>203</v>
      </c>
      <c r="C595" s="64" t="s">
        <v>42</v>
      </c>
      <c r="D595" s="61" t="s">
        <v>37</v>
      </c>
      <c r="E595" s="62">
        <v>5</v>
      </c>
      <c r="F595" s="66">
        <v>0</v>
      </c>
      <c r="G595" s="31">
        <f t="shared" si="24"/>
        <v>0</v>
      </c>
    </row>
    <row r="596" spans="1:7" ht="15" customHeight="1" x14ac:dyDescent="0.25">
      <c r="A596" s="30">
        <v>3</v>
      </c>
      <c r="B596" s="72">
        <v>403</v>
      </c>
      <c r="C596" s="70" t="s">
        <v>24</v>
      </c>
      <c r="D596" s="69" t="s">
        <v>20</v>
      </c>
      <c r="E596" s="32">
        <v>250</v>
      </c>
      <c r="F596" s="33">
        <v>0</v>
      </c>
      <c r="G596" s="31">
        <f t="shared" si="24"/>
        <v>0</v>
      </c>
    </row>
    <row r="597" spans="1:7" ht="15" customHeight="1" x14ac:dyDescent="0.25">
      <c r="A597" s="30">
        <v>4</v>
      </c>
      <c r="B597" s="72">
        <v>403</v>
      </c>
      <c r="C597" s="70" t="s">
        <v>54</v>
      </c>
      <c r="D597" s="69" t="s">
        <v>20</v>
      </c>
      <c r="E597" s="71">
        <v>200</v>
      </c>
      <c r="F597" s="33">
        <v>0</v>
      </c>
      <c r="G597" s="31">
        <f t="shared" si="24"/>
        <v>0</v>
      </c>
    </row>
    <row r="598" spans="1:7" ht="15" customHeight="1" x14ac:dyDescent="0.25">
      <c r="A598" s="30">
        <v>5</v>
      </c>
      <c r="B598" s="72">
        <v>403</v>
      </c>
      <c r="C598" s="70" t="s">
        <v>47</v>
      </c>
      <c r="D598" s="69" t="s">
        <v>50</v>
      </c>
      <c r="E598" s="71">
        <f>(E599)*2.1/16</f>
        <v>311.0625</v>
      </c>
      <c r="F598" s="33">
        <v>0</v>
      </c>
      <c r="G598" s="31">
        <f t="shared" si="24"/>
        <v>0</v>
      </c>
    </row>
    <row r="599" spans="1:7" ht="15" customHeight="1" x14ac:dyDescent="0.25">
      <c r="A599" s="30">
        <v>6</v>
      </c>
      <c r="B599" s="72">
        <v>403</v>
      </c>
      <c r="C599" s="70" t="s">
        <v>56</v>
      </c>
      <c r="D599" s="69" t="s">
        <v>20</v>
      </c>
      <c r="E599" s="71">
        <v>2370</v>
      </c>
      <c r="F599" s="33">
        <v>0</v>
      </c>
      <c r="G599" s="31">
        <f t="shared" si="24"/>
        <v>0</v>
      </c>
    </row>
    <row r="600" spans="1:7" ht="15" customHeight="1" x14ac:dyDescent="0.25">
      <c r="A600" s="30">
        <v>7</v>
      </c>
      <c r="B600" s="72">
        <v>407</v>
      </c>
      <c r="C600" s="70" t="s">
        <v>31</v>
      </c>
      <c r="D600" s="69" t="s">
        <v>29</v>
      </c>
      <c r="E600" s="71">
        <v>1690</v>
      </c>
      <c r="F600" s="33">
        <v>0</v>
      </c>
      <c r="G600" s="31">
        <f t="shared" si="24"/>
        <v>0</v>
      </c>
    </row>
    <row r="601" spans="1:7" ht="15" customHeight="1" x14ac:dyDescent="0.25">
      <c r="A601" s="30">
        <v>8</v>
      </c>
      <c r="B601" s="72">
        <v>614</v>
      </c>
      <c r="C601" s="70" t="s">
        <v>33</v>
      </c>
      <c r="D601" s="69" t="s">
        <v>34</v>
      </c>
      <c r="E601" s="71">
        <v>18</v>
      </c>
      <c r="F601" s="33">
        <v>0</v>
      </c>
      <c r="G601" s="31">
        <f t="shared" si="24"/>
        <v>0</v>
      </c>
    </row>
    <row r="602" spans="1:7" ht="15" customHeight="1" x14ac:dyDescent="0.25">
      <c r="A602" s="30">
        <v>9</v>
      </c>
      <c r="B602" s="69">
        <v>626</v>
      </c>
      <c r="C602" s="70" t="s">
        <v>43</v>
      </c>
      <c r="D602" s="69" t="s">
        <v>44</v>
      </c>
      <c r="E602" s="71">
        <v>1</v>
      </c>
      <c r="F602" s="33">
        <v>0</v>
      </c>
      <c r="G602" s="34">
        <f>E602*F602</f>
        <v>0</v>
      </c>
    </row>
    <row r="603" spans="1:7" ht="15" customHeight="1" x14ac:dyDescent="0.25">
      <c r="A603" s="30">
        <v>10</v>
      </c>
      <c r="B603" s="72">
        <v>627</v>
      </c>
      <c r="C603" s="70" t="s">
        <v>25</v>
      </c>
      <c r="D603" s="69" t="s">
        <v>30</v>
      </c>
      <c r="E603" s="71">
        <v>248</v>
      </c>
      <c r="F603" s="33">
        <v>0</v>
      </c>
      <c r="G603" s="31">
        <f t="shared" ref="G603" si="25">E603*F603</f>
        <v>0</v>
      </c>
    </row>
    <row r="604" spans="1:7" ht="15" customHeight="1" x14ac:dyDescent="0.25">
      <c r="A604" s="30">
        <v>11</v>
      </c>
      <c r="B604" s="72">
        <v>627</v>
      </c>
      <c r="C604" s="70" t="s">
        <v>26</v>
      </c>
      <c r="D604" s="69" t="s">
        <v>29</v>
      </c>
      <c r="E604" s="71">
        <v>5</v>
      </c>
      <c r="F604" s="33">
        <v>0</v>
      </c>
      <c r="G604" s="31">
        <f t="shared" ref="G604:G607" si="26">E604*F604</f>
        <v>0</v>
      </c>
    </row>
    <row r="605" spans="1:7" ht="15" customHeight="1" x14ac:dyDescent="0.25">
      <c r="A605" s="30">
        <v>12</v>
      </c>
      <c r="B605" s="72">
        <v>627</v>
      </c>
      <c r="C605" s="70" t="s">
        <v>27</v>
      </c>
      <c r="D605" s="69" t="s">
        <v>29</v>
      </c>
      <c r="E605" s="71">
        <v>2</v>
      </c>
      <c r="F605" s="33">
        <v>0</v>
      </c>
      <c r="G605" s="31">
        <f t="shared" si="26"/>
        <v>0</v>
      </c>
    </row>
    <row r="606" spans="1:7" ht="15" customHeight="1" x14ac:dyDescent="0.25">
      <c r="A606" s="30">
        <v>13</v>
      </c>
      <c r="B606" s="72">
        <v>630</v>
      </c>
      <c r="C606" s="70" t="s">
        <v>36</v>
      </c>
      <c r="D606" s="69" t="s">
        <v>37</v>
      </c>
      <c r="E606" s="71">
        <v>40</v>
      </c>
      <c r="F606" s="33">
        <v>0</v>
      </c>
      <c r="G606" s="31">
        <f t="shared" si="26"/>
        <v>0</v>
      </c>
    </row>
    <row r="607" spans="1:7" ht="15" customHeight="1" thickBot="1" x14ac:dyDescent="0.3">
      <c r="A607" s="30">
        <v>14</v>
      </c>
      <c r="B607" s="72">
        <v>630</v>
      </c>
      <c r="C607" s="70" t="s">
        <v>49</v>
      </c>
      <c r="D607" s="69" t="s">
        <v>44</v>
      </c>
      <c r="E607" s="71">
        <v>1</v>
      </c>
      <c r="F607" s="33">
        <v>0</v>
      </c>
      <c r="G607" s="31">
        <f t="shared" si="26"/>
        <v>0</v>
      </c>
    </row>
    <row r="608" spans="1:7" ht="15" customHeight="1" thickBot="1" x14ac:dyDescent="0.3">
      <c r="A608" s="86" t="s">
        <v>86</v>
      </c>
      <c r="B608" s="87"/>
      <c r="C608" s="87"/>
      <c r="D608" s="87"/>
      <c r="E608" s="87"/>
      <c r="F608" s="88"/>
      <c r="G608" s="73">
        <f>SUM(G594:G602)</f>
        <v>0</v>
      </c>
    </row>
    <row r="638" spans="1:7" ht="15" customHeight="1" x14ac:dyDescent="0.2">
      <c r="A638" s="35" t="s">
        <v>95</v>
      </c>
      <c r="B638" s="36"/>
      <c r="C638" s="36"/>
      <c r="G638" s="37" t="s">
        <v>99</v>
      </c>
    </row>
    <row r="639" spans="1:7" ht="15" customHeight="1" x14ac:dyDescent="0.2">
      <c r="A639" s="90" t="s">
        <v>39</v>
      </c>
      <c r="B639" s="90"/>
      <c r="C639" s="90"/>
      <c r="D639" s="90"/>
      <c r="E639" s="90"/>
      <c r="F639" s="90"/>
      <c r="G639" s="90"/>
    </row>
    <row r="640" spans="1:7" ht="15" customHeight="1" x14ac:dyDescent="0.2">
      <c r="A640" s="89" t="s">
        <v>41</v>
      </c>
      <c r="B640" s="89"/>
      <c r="C640" s="89"/>
      <c r="D640" s="89"/>
      <c r="E640" s="89"/>
      <c r="F640" s="89"/>
      <c r="G640" s="89"/>
    </row>
    <row r="641" spans="1:7" ht="15" customHeight="1" x14ac:dyDescent="0.2">
      <c r="A641" s="90" t="s">
        <v>93</v>
      </c>
      <c r="B641" s="90"/>
      <c r="C641" s="90"/>
      <c r="D641" s="90"/>
      <c r="E641" s="90"/>
      <c r="F641" s="90"/>
      <c r="G641" s="90"/>
    </row>
    <row r="642" spans="1:7" ht="15" customHeight="1" x14ac:dyDescent="0.2">
      <c r="A642" s="91" t="s">
        <v>80</v>
      </c>
      <c r="B642" s="92"/>
      <c r="C642" s="92"/>
      <c r="D642" s="92"/>
      <c r="E642" s="92"/>
      <c r="F642" s="92"/>
      <c r="G642" s="92"/>
    </row>
    <row r="643" spans="1:7" ht="15" customHeight="1" x14ac:dyDescent="0.2">
      <c r="A643" s="93" t="s">
        <v>40</v>
      </c>
      <c r="B643" s="93"/>
      <c r="C643" s="93"/>
      <c r="D643" s="93"/>
      <c r="E643" s="93"/>
      <c r="F643" s="93"/>
      <c r="G643" s="93"/>
    </row>
    <row r="644" spans="1:7" ht="15" customHeight="1" x14ac:dyDescent="0.2">
      <c r="A644" s="25"/>
      <c r="B644" s="1"/>
      <c r="C644" s="1"/>
      <c r="D644" s="1"/>
      <c r="E644" s="1"/>
      <c r="F644" s="1"/>
      <c r="G644" s="1"/>
    </row>
    <row r="645" spans="1:7" ht="15" customHeight="1" x14ac:dyDescent="0.25">
      <c r="A645" s="26" t="s">
        <v>38</v>
      </c>
      <c r="B645" s="8" t="s">
        <v>1</v>
      </c>
      <c r="C645" s="7" t="s">
        <v>1</v>
      </c>
      <c r="D645" s="9" t="s">
        <v>3</v>
      </c>
      <c r="E645" s="12" t="s">
        <v>9</v>
      </c>
      <c r="F645" s="11" t="s">
        <v>6</v>
      </c>
      <c r="G645" s="12" t="s">
        <v>7</v>
      </c>
    </row>
    <row r="646" spans="1:7" ht="15" customHeight="1" x14ac:dyDescent="0.25">
      <c r="A646" s="27" t="s">
        <v>8</v>
      </c>
      <c r="B646" s="14" t="s">
        <v>8</v>
      </c>
      <c r="C646" s="13" t="s">
        <v>2</v>
      </c>
      <c r="D646" s="15" t="s">
        <v>4</v>
      </c>
      <c r="E646" s="16" t="s">
        <v>5</v>
      </c>
      <c r="F646" s="17" t="s">
        <v>10</v>
      </c>
      <c r="G646" s="16" t="s">
        <v>10</v>
      </c>
    </row>
    <row r="647" spans="1:7" ht="15" customHeight="1" x14ac:dyDescent="0.25">
      <c r="A647" s="30">
        <v>1</v>
      </c>
      <c r="B647" s="69">
        <v>202</v>
      </c>
      <c r="C647" s="70" t="s">
        <v>46</v>
      </c>
      <c r="D647" s="69" t="s">
        <v>0</v>
      </c>
      <c r="E647" s="71">
        <v>44560</v>
      </c>
      <c r="F647" s="33">
        <v>0</v>
      </c>
      <c r="G647" s="31">
        <f t="shared" ref="G647:G657" si="27">E647*F647</f>
        <v>0</v>
      </c>
    </row>
    <row r="648" spans="1:7" ht="15" customHeight="1" x14ac:dyDescent="0.25">
      <c r="A648" s="30">
        <v>2</v>
      </c>
      <c r="B648" s="69">
        <v>202</v>
      </c>
      <c r="C648" s="70" t="s">
        <v>81</v>
      </c>
      <c r="D648" s="69" t="s">
        <v>0</v>
      </c>
      <c r="E648" s="71">
        <v>160</v>
      </c>
      <c r="F648" s="33">
        <v>0</v>
      </c>
      <c r="G648" s="31">
        <f t="shared" ref="G648" si="28">E648*F648</f>
        <v>0</v>
      </c>
    </row>
    <row r="649" spans="1:7" ht="15" customHeight="1" x14ac:dyDescent="0.25">
      <c r="A649" s="30">
        <v>3</v>
      </c>
      <c r="B649" s="63">
        <v>203</v>
      </c>
      <c r="C649" s="64" t="s">
        <v>42</v>
      </c>
      <c r="D649" s="61" t="s">
        <v>37</v>
      </c>
      <c r="E649" s="62">
        <v>6</v>
      </c>
      <c r="F649" s="66">
        <v>0</v>
      </c>
      <c r="G649" s="31">
        <f t="shared" si="27"/>
        <v>0</v>
      </c>
    </row>
    <row r="650" spans="1:7" ht="15" customHeight="1" x14ac:dyDescent="0.25">
      <c r="A650" s="30">
        <v>4</v>
      </c>
      <c r="B650" s="69">
        <v>203</v>
      </c>
      <c r="C650" s="70" t="s">
        <v>32</v>
      </c>
      <c r="D650" s="69" t="s">
        <v>20</v>
      </c>
      <c r="E650" s="71">
        <v>1467</v>
      </c>
      <c r="F650" s="33">
        <v>0</v>
      </c>
      <c r="G650" s="31">
        <f t="shared" si="27"/>
        <v>0</v>
      </c>
    </row>
    <row r="651" spans="1:7" ht="15" customHeight="1" x14ac:dyDescent="0.25">
      <c r="A651" s="30">
        <v>5</v>
      </c>
      <c r="B651" s="72">
        <v>403</v>
      </c>
      <c r="C651" s="70" t="s">
        <v>24</v>
      </c>
      <c r="D651" s="69" t="s">
        <v>20</v>
      </c>
      <c r="E651" s="32">
        <v>550</v>
      </c>
      <c r="F651" s="33">
        <v>0</v>
      </c>
      <c r="G651" s="31">
        <f t="shared" si="27"/>
        <v>0</v>
      </c>
    </row>
    <row r="652" spans="1:7" ht="15" customHeight="1" x14ac:dyDescent="0.25">
      <c r="A652" s="30">
        <v>6</v>
      </c>
      <c r="B652" s="72">
        <v>403</v>
      </c>
      <c r="C652" s="70" t="s">
        <v>54</v>
      </c>
      <c r="D652" s="69" t="s">
        <v>20</v>
      </c>
      <c r="E652" s="71">
        <v>250</v>
      </c>
      <c r="F652" s="33">
        <v>0</v>
      </c>
      <c r="G652" s="31">
        <f t="shared" si="27"/>
        <v>0</v>
      </c>
    </row>
    <row r="653" spans="1:7" ht="15" customHeight="1" x14ac:dyDescent="0.25">
      <c r="A653" s="30">
        <v>7</v>
      </c>
      <c r="B653" s="72">
        <v>403</v>
      </c>
      <c r="C653" s="70" t="s">
        <v>47</v>
      </c>
      <c r="D653" s="69" t="s">
        <v>50</v>
      </c>
      <c r="E653" s="71">
        <f>(E654+E655)*2.1/16</f>
        <v>667.27499999999998</v>
      </c>
      <c r="F653" s="33">
        <v>0</v>
      </c>
      <c r="G653" s="31">
        <f t="shared" si="27"/>
        <v>0</v>
      </c>
    </row>
    <row r="654" spans="1:7" ht="15" customHeight="1" x14ac:dyDescent="0.25">
      <c r="A654" s="30">
        <v>8</v>
      </c>
      <c r="B654" s="72">
        <v>403</v>
      </c>
      <c r="C654" s="70" t="s">
        <v>56</v>
      </c>
      <c r="D654" s="69" t="s">
        <v>20</v>
      </c>
      <c r="E654" s="71">
        <v>5066</v>
      </c>
      <c r="F654" s="33">
        <v>0</v>
      </c>
      <c r="G654" s="31">
        <f t="shared" si="27"/>
        <v>0</v>
      </c>
    </row>
    <row r="655" spans="1:7" ht="15" customHeight="1" x14ac:dyDescent="0.25">
      <c r="A655" s="30">
        <v>9</v>
      </c>
      <c r="B655" s="72">
        <v>403</v>
      </c>
      <c r="C655" s="70" t="s">
        <v>82</v>
      </c>
      <c r="D655" s="69" t="s">
        <v>20</v>
      </c>
      <c r="E655" s="71">
        <v>18</v>
      </c>
      <c r="F655" s="33">
        <v>0</v>
      </c>
      <c r="G655" s="31">
        <f t="shared" ref="G655" si="29">E655*F655</f>
        <v>0</v>
      </c>
    </row>
    <row r="656" spans="1:7" ht="15" customHeight="1" x14ac:dyDescent="0.25">
      <c r="A656" s="30">
        <v>10</v>
      </c>
      <c r="B656" s="72">
        <v>407</v>
      </c>
      <c r="C656" s="70" t="s">
        <v>31</v>
      </c>
      <c r="D656" s="69" t="s">
        <v>29</v>
      </c>
      <c r="E656" s="71">
        <v>3612</v>
      </c>
      <c r="F656" s="33">
        <v>0</v>
      </c>
      <c r="G656" s="31">
        <f t="shared" si="27"/>
        <v>0</v>
      </c>
    </row>
    <row r="657" spans="1:7" ht="15" customHeight="1" x14ac:dyDescent="0.25">
      <c r="A657" s="30">
        <v>11</v>
      </c>
      <c r="B657" s="72">
        <v>614</v>
      </c>
      <c r="C657" s="70" t="s">
        <v>33</v>
      </c>
      <c r="D657" s="69" t="s">
        <v>34</v>
      </c>
      <c r="E657" s="71">
        <v>18</v>
      </c>
      <c r="F657" s="33">
        <v>0</v>
      </c>
      <c r="G657" s="31">
        <f t="shared" si="27"/>
        <v>0</v>
      </c>
    </row>
    <row r="658" spans="1:7" ht="15" customHeight="1" x14ac:dyDescent="0.25">
      <c r="A658" s="30">
        <v>12</v>
      </c>
      <c r="B658" s="69">
        <v>626</v>
      </c>
      <c r="C658" s="70" t="s">
        <v>43</v>
      </c>
      <c r="D658" s="69" t="s">
        <v>44</v>
      </c>
      <c r="E658" s="71">
        <v>1</v>
      </c>
      <c r="F658" s="33">
        <v>0</v>
      </c>
      <c r="G658" s="34">
        <f>E658*F658</f>
        <v>0</v>
      </c>
    </row>
    <row r="659" spans="1:7" ht="15" customHeight="1" x14ac:dyDescent="0.25">
      <c r="A659" s="30">
        <v>13</v>
      </c>
      <c r="B659" s="72">
        <v>627</v>
      </c>
      <c r="C659" s="70" t="s">
        <v>26</v>
      </c>
      <c r="D659" s="69" t="s">
        <v>29</v>
      </c>
      <c r="E659" s="71">
        <v>225</v>
      </c>
      <c r="F659" s="33">
        <v>0</v>
      </c>
      <c r="G659" s="31">
        <f t="shared" ref="G659:G661" si="30">E659*F659</f>
        <v>0</v>
      </c>
    </row>
    <row r="660" spans="1:7" ht="15" customHeight="1" x14ac:dyDescent="0.25">
      <c r="A660" s="30">
        <v>14</v>
      </c>
      <c r="B660" s="72">
        <v>627</v>
      </c>
      <c r="C660" s="70" t="s">
        <v>27</v>
      </c>
      <c r="D660" s="69" t="s">
        <v>29</v>
      </c>
      <c r="E660" s="71">
        <v>198</v>
      </c>
      <c r="F660" s="33">
        <v>0</v>
      </c>
      <c r="G660" s="31">
        <f t="shared" si="30"/>
        <v>0</v>
      </c>
    </row>
    <row r="661" spans="1:7" ht="15" customHeight="1" thickBot="1" x14ac:dyDescent="0.3">
      <c r="A661" s="30">
        <v>15</v>
      </c>
      <c r="B661" s="72">
        <v>630</v>
      </c>
      <c r="C661" s="70" t="s">
        <v>49</v>
      </c>
      <c r="D661" s="69" t="s">
        <v>44</v>
      </c>
      <c r="E661" s="71">
        <v>1</v>
      </c>
      <c r="F661" s="33">
        <v>0</v>
      </c>
      <c r="G661" s="31">
        <f t="shared" si="30"/>
        <v>0</v>
      </c>
    </row>
    <row r="662" spans="1:7" ht="15" customHeight="1" thickBot="1" x14ac:dyDescent="0.3">
      <c r="A662" s="86" t="s">
        <v>83</v>
      </c>
      <c r="B662" s="87"/>
      <c r="C662" s="87"/>
      <c r="D662" s="87"/>
      <c r="E662" s="87"/>
      <c r="F662" s="88"/>
      <c r="G662" s="73">
        <f>SUM(G647:G658)</f>
        <v>0</v>
      </c>
    </row>
    <row r="691" spans="1:7" ht="15" customHeight="1" x14ac:dyDescent="0.2">
      <c r="A691" s="35" t="s">
        <v>95</v>
      </c>
      <c r="B691" s="36"/>
      <c r="C691" s="36"/>
      <c r="G691" s="37" t="s">
        <v>99</v>
      </c>
    </row>
    <row r="692" spans="1:7" ht="15" customHeight="1" x14ac:dyDescent="0.2">
      <c r="A692" s="90" t="s">
        <v>39</v>
      </c>
      <c r="B692" s="90"/>
      <c r="C692" s="90"/>
      <c r="D692" s="90"/>
      <c r="E692" s="90"/>
      <c r="F692" s="90"/>
      <c r="G692" s="90"/>
    </row>
    <row r="693" spans="1:7" ht="15" customHeight="1" x14ac:dyDescent="0.2">
      <c r="A693" s="89" t="s">
        <v>41</v>
      </c>
      <c r="B693" s="89"/>
      <c r="C693" s="89"/>
      <c r="D693" s="89"/>
      <c r="E693" s="89"/>
      <c r="F693" s="89"/>
      <c r="G693" s="89"/>
    </row>
    <row r="694" spans="1:7" ht="15" customHeight="1" x14ac:dyDescent="0.2">
      <c r="A694" s="90" t="s">
        <v>93</v>
      </c>
      <c r="B694" s="90"/>
      <c r="C694" s="90"/>
      <c r="D694" s="90"/>
      <c r="E694" s="90"/>
      <c r="F694" s="90"/>
      <c r="G694" s="90"/>
    </row>
    <row r="695" spans="1:7" ht="15" customHeight="1" x14ac:dyDescent="0.2">
      <c r="A695" s="91" t="s">
        <v>84</v>
      </c>
      <c r="B695" s="92"/>
      <c r="C695" s="92"/>
      <c r="D695" s="92"/>
      <c r="E695" s="92"/>
      <c r="F695" s="92"/>
      <c r="G695" s="92"/>
    </row>
    <row r="696" spans="1:7" ht="15" customHeight="1" x14ac:dyDescent="0.2">
      <c r="A696" s="93" t="s">
        <v>40</v>
      </c>
      <c r="B696" s="93"/>
      <c r="C696" s="93"/>
      <c r="D696" s="93"/>
      <c r="E696" s="93"/>
      <c r="F696" s="93"/>
      <c r="G696" s="93"/>
    </row>
    <row r="697" spans="1:7" ht="15" customHeight="1" x14ac:dyDescent="0.2">
      <c r="A697" s="25"/>
      <c r="B697" s="1"/>
      <c r="C697" s="1"/>
      <c r="D697" s="1"/>
      <c r="E697" s="1"/>
      <c r="F697" s="1"/>
      <c r="G697" s="1"/>
    </row>
    <row r="698" spans="1:7" ht="15" customHeight="1" x14ac:dyDescent="0.25">
      <c r="A698" s="26" t="s">
        <v>38</v>
      </c>
      <c r="B698" s="8" t="s">
        <v>1</v>
      </c>
      <c r="C698" s="7" t="s">
        <v>1</v>
      </c>
      <c r="D698" s="9" t="s">
        <v>3</v>
      </c>
      <c r="E698" s="12" t="s">
        <v>9</v>
      </c>
      <c r="F698" s="11" t="s">
        <v>6</v>
      </c>
      <c r="G698" s="12" t="s">
        <v>7</v>
      </c>
    </row>
    <row r="699" spans="1:7" ht="15" customHeight="1" x14ac:dyDescent="0.25">
      <c r="A699" s="27" t="s">
        <v>8</v>
      </c>
      <c r="B699" s="14" t="s">
        <v>8</v>
      </c>
      <c r="C699" s="13" t="s">
        <v>2</v>
      </c>
      <c r="D699" s="15" t="s">
        <v>4</v>
      </c>
      <c r="E699" s="16" t="s">
        <v>5</v>
      </c>
      <c r="F699" s="17" t="s">
        <v>10</v>
      </c>
      <c r="G699" s="16" t="s">
        <v>10</v>
      </c>
    </row>
    <row r="700" spans="1:7" ht="15" customHeight="1" x14ac:dyDescent="0.25">
      <c r="A700" s="30">
        <v>1</v>
      </c>
      <c r="B700" s="63">
        <v>203</v>
      </c>
      <c r="C700" s="64" t="s">
        <v>42</v>
      </c>
      <c r="D700" s="61" t="s">
        <v>37</v>
      </c>
      <c r="E700" s="62">
        <v>5</v>
      </c>
      <c r="F700" s="66">
        <v>0</v>
      </c>
      <c r="G700" s="31">
        <f t="shared" ref="G700:G707" si="31">E700*F700</f>
        <v>0</v>
      </c>
    </row>
    <row r="701" spans="1:7" ht="15" customHeight="1" x14ac:dyDescent="0.25">
      <c r="A701" s="30">
        <v>2</v>
      </c>
      <c r="B701" s="69">
        <v>203</v>
      </c>
      <c r="C701" s="70" t="s">
        <v>32</v>
      </c>
      <c r="D701" s="69" t="s">
        <v>20</v>
      </c>
      <c r="E701" s="71">
        <v>486</v>
      </c>
      <c r="F701" s="33">
        <v>0</v>
      </c>
      <c r="G701" s="31">
        <f t="shared" si="31"/>
        <v>0</v>
      </c>
    </row>
    <row r="702" spans="1:7" ht="15" customHeight="1" x14ac:dyDescent="0.25">
      <c r="A702" s="30">
        <v>3</v>
      </c>
      <c r="B702" s="72">
        <v>403</v>
      </c>
      <c r="C702" s="70" t="s">
        <v>24</v>
      </c>
      <c r="D702" s="69" t="s">
        <v>20</v>
      </c>
      <c r="E702" s="32">
        <v>250</v>
      </c>
      <c r="F702" s="33">
        <v>0</v>
      </c>
      <c r="G702" s="31">
        <f t="shared" ref="G702" si="32">E702*F702</f>
        <v>0</v>
      </c>
    </row>
    <row r="703" spans="1:7" ht="15" customHeight="1" x14ac:dyDescent="0.25">
      <c r="A703" s="30">
        <v>4</v>
      </c>
      <c r="B703" s="72">
        <v>403</v>
      </c>
      <c r="C703" s="70" t="s">
        <v>54</v>
      </c>
      <c r="D703" s="69" t="s">
        <v>20</v>
      </c>
      <c r="E703" s="71">
        <v>100</v>
      </c>
      <c r="F703" s="33">
        <v>0</v>
      </c>
      <c r="G703" s="31">
        <f t="shared" si="31"/>
        <v>0</v>
      </c>
    </row>
    <row r="704" spans="1:7" ht="15" customHeight="1" x14ac:dyDescent="0.25">
      <c r="A704" s="30">
        <v>5</v>
      </c>
      <c r="B704" s="72">
        <v>403</v>
      </c>
      <c r="C704" s="70" t="s">
        <v>47</v>
      </c>
      <c r="D704" s="69" t="s">
        <v>50</v>
      </c>
      <c r="E704" s="71">
        <f>(E705)*2.1/16</f>
        <v>226.40625</v>
      </c>
      <c r="F704" s="33">
        <v>0</v>
      </c>
      <c r="G704" s="31">
        <f t="shared" si="31"/>
        <v>0</v>
      </c>
    </row>
    <row r="705" spans="1:7" ht="15" customHeight="1" x14ac:dyDescent="0.25">
      <c r="A705" s="30">
        <v>6</v>
      </c>
      <c r="B705" s="72">
        <v>403</v>
      </c>
      <c r="C705" s="70" t="s">
        <v>56</v>
      </c>
      <c r="D705" s="69" t="s">
        <v>20</v>
      </c>
      <c r="E705" s="71">
        <v>1725</v>
      </c>
      <c r="F705" s="33">
        <v>0</v>
      </c>
      <c r="G705" s="31">
        <f t="shared" si="31"/>
        <v>0</v>
      </c>
    </row>
    <row r="706" spans="1:7" ht="15" customHeight="1" x14ac:dyDescent="0.25">
      <c r="A706" s="30">
        <v>7</v>
      </c>
      <c r="B706" s="72">
        <v>407</v>
      </c>
      <c r="C706" s="70" t="s">
        <v>31</v>
      </c>
      <c r="D706" s="69" t="s">
        <v>29</v>
      </c>
      <c r="E706" s="71">
        <v>1229</v>
      </c>
      <c r="F706" s="33">
        <v>0</v>
      </c>
      <c r="G706" s="31">
        <f t="shared" si="31"/>
        <v>0</v>
      </c>
    </row>
    <row r="707" spans="1:7" ht="15" customHeight="1" x14ac:dyDescent="0.25">
      <c r="A707" s="30">
        <v>8</v>
      </c>
      <c r="B707" s="72">
        <v>614</v>
      </c>
      <c r="C707" s="70" t="s">
        <v>33</v>
      </c>
      <c r="D707" s="69" t="s">
        <v>34</v>
      </c>
      <c r="E707" s="71">
        <v>22</v>
      </c>
      <c r="F707" s="33">
        <v>0</v>
      </c>
      <c r="G707" s="31">
        <f t="shared" si="31"/>
        <v>0</v>
      </c>
    </row>
    <row r="708" spans="1:7" ht="15" customHeight="1" x14ac:dyDescent="0.25">
      <c r="A708" s="30">
        <v>9</v>
      </c>
      <c r="B708" s="69">
        <v>626</v>
      </c>
      <c r="C708" s="70" t="s">
        <v>43</v>
      </c>
      <c r="D708" s="69" t="s">
        <v>44</v>
      </c>
      <c r="E708" s="71">
        <v>1</v>
      </c>
      <c r="F708" s="33">
        <v>0</v>
      </c>
      <c r="G708" s="34">
        <f>E708*F708</f>
        <v>0</v>
      </c>
    </row>
    <row r="709" spans="1:7" ht="15" customHeight="1" thickBot="1" x14ac:dyDescent="0.3">
      <c r="A709" s="30">
        <v>10</v>
      </c>
      <c r="B709" s="72">
        <v>630</v>
      </c>
      <c r="C709" s="70" t="s">
        <v>49</v>
      </c>
      <c r="D709" s="69" t="s">
        <v>44</v>
      </c>
      <c r="E709" s="71">
        <v>1</v>
      </c>
      <c r="F709" s="33">
        <v>0</v>
      </c>
      <c r="G709" s="31">
        <f t="shared" ref="G709" si="33">E709*F709</f>
        <v>0</v>
      </c>
    </row>
    <row r="710" spans="1:7" ht="15" customHeight="1" thickBot="1" x14ac:dyDescent="0.3">
      <c r="A710" s="86" t="s">
        <v>94</v>
      </c>
      <c r="B710" s="87"/>
      <c r="C710" s="87"/>
      <c r="D710" s="87"/>
      <c r="E710" s="87"/>
      <c r="F710" s="88"/>
      <c r="G710" s="73">
        <f>SUM(G700:G708)</f>
        <v>0</v>
      </c>
    </row>
    <row r="744" spans="1:7" ht="15" customHeight="1" x14ac:dyDescent="0.2">
      <c r="A744" s="35" t="s">
        <v>95</v>
      </c>
      <c r="B744" s="36"/>
      <c r="C744" s="36"/>
      <c r="G744" s="37" t="s">
        <v>99</v>
      </c>
    </row>
    <row r="745" spans="1:7" ht="15" customHeight="1" x14ac:dyDescent="0.2">
      <c r="A745" s="90" t="s">
        <v>39</v>
      </c>
      <c r="B745" s="90"/>
      <c r="C745" s="90"/>
      <c r="D745" s="90"/>
      <c r="E745" s="90"/>
      <c r="F745" s="90"/>
      <c r="G745" s="90"/>
    </row>
    <row r="746" spans="1:7" ht="15" customHeight="1" x14ac:dyDescent="0.2">
      <c r="A746" s="89" t="s">
        <v>41</v>
      </c>
      <c r="B746" s="89"/>
      <c r="C746" s="89"/>
      <c r="D746" s="89"/>
      <c r="E746" s="89"/>
      <c r="F746" s="89"/>
      <c r="G746" s="89"/>
    </row>
    <row r="747" spans="1:7" ht="15" customHeight="1" x14ac:dyDescent="0.2">
      <c r="A747" s="90" t="s">
        <v>93</v>
      </c>
      <c r="B747" s="90"/>
      <c r="C747" s="90"/>
      <c r="D747" s="90"/>
      <c r="E747" s="90"/>
      <c r="F747" s="90"/>
      <c r="G747" s="90"/>
    </row>
    <row r="748" spans="1:7" ht="15" customHeight="1" x14ac:dyDescent="0.2">
      <c r="A748" s="91" t="s">
        <v>74</v>
      </c>
      <c r="B748" s="92"/>
      <c r="C748" s="92"/>
      <c r="D748" s="92"/>
      <c r="E748" s="92"/>
      <c r="F748" s="92"/>
      <c r="G748" s="92"/>
    </row>
    <row r="749" spans="1:7" ht="15" customHeight="1" x14ac:dyDescent="0.2">
      <c r="A749" s="93" t="s">
        <v>40</v>
      </c>
      <c r="B749" s="93"/>
      <c r="C749" s="93"/>
      <c r="D749" s="93"/>
      <c r="E749" s="93"/>
      <c r="F749" s="93"/>
      <c r="G749" s="93"/>
    </row>
    <row r="750" spans="1:7" ht="15" customHeight="1" x14ac:dyDescent="0.2">
      <c r="A750" s="25"/>
      <c r="B750" s="1"/>
      <c r="C750" s="1"/>
      <c r="D750" s="1"/>
      <c r="E750" s="1"/>
      <c r="F750" s="1"/>
      <c r="G750" s="1"/>
    </row>
    <row r="751" spans="1:7" ht="15" customHeight="1" x14ac:dyDescent="0.25">
      <c r="A751" s="26" t="s">
        <v>38</v>
      </c>
      <c r="B751" s="8" t="s">
        <v>1</v>
      </c>
      <c r="C751" s="7" t="s">
        <v>1</v>
      </c>
      <c r="D751" s="9" t="s">
        <v>3</v>
      </c>
      <c r="E751" s="12" t="s">
        <v>9</v>
      </c>
      <c r="F751" s="11" t="s">
        <v>6</v>
      </c>
      <c r="G751" s="12" t="s">
        <v>7</v>
      </c>
    </row>
    <row r="752" spans="1:7" ht="15" customHeight="1" x14ac:dyDescent="0.25">
      <c r="A752" s="27" t="s">
        <v>8</v>
      </c>
      <c r="B752" s="14" t="s">
        <v>8</v>
      </c>
      <c r="C752" s="13" t="s">
        <v>2</v>
      </c>
      <c r="D752" s="15" t="s">
        <v>4</v>
      </c>
      <c r="E752" s="16" t="s">
        <v>5</v>
      </c>
      <c r="F752" s="17" t="s">
        <v>10</v>
      </c>
      <c r="G752" s="16" t="s">
        <v>10</v>
      </c>
    </row>
    <row r="753" spans="1:7" ht="15" customHeight="1" x14ac:dyDescent="0.25">
      <c r="A753" s="30">
        <v>1</v>
      </c>
      <c r="B753" s="69">
        <v>202</v>
      </c>
      <c r="C753" s="70" t="s">
        <v>46</v>
      </c>
      <c r="D753" s="69" t="s">
        <v>0</v>
      </c>
      <c r="E753" s="71">
        <v>11025</v>
      </c>
      <c r="F753" s="33">
        <v>0</v>
      </c>
      <c r="G753" s="31">
        <f t="shared" ref="G753:G761" si="34">E753*F753</f>
        <v>0</v>
      </c>
    </row>
    <row r="754" spans="1:7" ht="15" customHeight="1" x14ac:dyDescent="0.25">
      <c r="A754" s="65">
        <v>2</v>
      </c>
      <c r="B754" s="63">
        <v>203</v>
      </c>
      <c r="C754" s="64" t="s">
        <v>42</v>
      </c>
      <c r="D754" s="61" t="s">
        <v>37</v>
      </c>
      <c r="E754" s="62">
        <v>6</v>
      </c>
      <c r="F754" s="66">
        <v>0</v>
      </c>
      <c r="G754" s="31">
        <f t="shared" si="34"/>
        <v>0</v>
      </c>
    </row>
    <row r="755" spans="1:7" ht="15" customHeight="1" x14ac:dyDescent="0.25">
      <c r="A755" s="30">
        <v>3</v>
      </c>
      <c r="B755" s="69">
        <v>203</v>
      </c>
      <c r="C755" s="70" t="s">
        <v>32</v>
      </c>
      <c r="D755" s="69" t="s">
        <v>20</v>
      </c>
      <c r="E755" s="71">
        <v>369</v>
      </c>
      <c r="F755" s="33">
        <v>0</v>
      </c>
      <c r="G755" s="31">
        <f t="shared" si="34"/>
        <v>0</v>
      </c>
    </row>
    <row r="756" spans="1:7" ht="15" customHeight="1" x14ac:dyDescent="0.25">
      <c r="A756" s="65">
        <v>4</v>
      </c>
      <c r="B756" s="72">
        <v>403</v>
      </c>
      <c r="C756" s="70" t="s">
        <v>24</v>
      </c>
      <c r="D756" s="69" t="s">
        <v>20</v>
      </c>
      <c r="E756" s="32">
        <v>150</v>
      </c>
      <c r="F756" s="33">
        <v>0</v>
      </c>
      <c r="G756" s="31">
        <f t="shared" si="34"/>
        <v>0</v>
      </c>
    </row>
    <row r="757" spans="1:7" ht="15" customHeight="1" x14ac:dyDescent="0.25">
      <c r="A757" s="30">
        <v>5</v>
      </c>
      <c r="B757" s="72">
        <v>403</v>
      </c>
      <c r="C757" s="70" t="s">
        <v>54</v>
      </c>
      <c r="D757" s="69" t="s">
        <v>20</v>
      </c>
      <c r="E757" s="71">
        <v>100</v>
      </c>
      <c r="F757" s="33">
        <v>0</v>
      </c>
      <c r="G757" s="31">
        <f t="shared" si="34"/>
        <v>0</v>
      </c>
    </row>
    <row r="758" spans="1:7" ht="15" customHeight="1" x14ac:dyDescent="0.25">
      <c r="A758" s="65">
        <v>6</v>
      </c>
      <c r="B758" s="72">
        <v>403</v>
      </c>
      <c r="C758" s="70" t="s">
        <v>47</v>
      </c>
      <c r="D758" s="69" t="s">
        <v>50</v>
      </c>
      <c r="E758" s="71">
        <f>E759*2.1/16</f>
        <v>243.46875</v>
      </c>
      <c r="F758" s="33">
        <v>0</v>
      </c>
      <c r="G758" s="31">
        <f t="shared" si="34"/>
        <v>0</v>
      </c>
    </row>
    <row r="759" spans="1:7" ht="15" customHeight="1" x14ac:dyDescent="0.25">
      <c r="A759" s="30">
        <v>7</v>
      </c>
      <c r="B759" s="72">
        <v>403</v>
      </c>
      <c r="C759" s="70" t="s">
        <v>69</v>
      </c>
      <c r="D759" s="69" t="s">
        <v>20</v>
      </c>
      <c r="E759" s="71">
        <v>1855</v>
      </c>
      <c r="F759" s="33">
        <v>0</v>
      </c>
      <c r="G759" s="31">
        <f t="shared" si="34"/>
        <v>0</v>
      </c>
    </row>
    <row r="760" spans="1:7" ht="15" customHeight="1" x14ac:dyDescent="0.25">
      <c r="A760" s="65">
        <v>8</v>
      </c>
      <c r="B760" s="72">
        <v>407</v>
      </c>
      <c r="C760" s="70" t="s">
        <v>31</v>
      </c>
      <c r="D760" s="69" t="s">
        <v>29</v>
      </c>
      <c r="E760" s="71">
        <v>882</v>
      </c>
      <c r="F760" s="33">
        <v>0</v>
      </c>
      <c r="G760" s="31">
        <f t="shared" si="34"/>
        <v>0</v>
      </c>
    </row>
    <row r="761" spans="1:7" ht="15" customHeight="1" x14ac:dyDescent="0.25">
      <c r="A761" s="30">
        <v>9</v>
      </c>
      <c r="B761" s="72">
        <v>614</v>
      </c>
      <c r="C761" s="70" t="s">
        <v>33</v>
      </c>
      <c r="D761" s="69" t="s">
        <v>34</v>
      </c>
      <c r="E761" s="71">
        <v>16</v>
      </c>
      <c r="F761" s="33">
        <v>0</v>
      </c>
      <c r="G761" s="31">
        <f t="shared" si="34"/>
        <v>0</v>
      </c>
    </row>
    <row r="762" spans="1:7" ht="15" customHeight="1" x14ac:dyDescent="0.25">
      <c r="A762" s="65">
        <v>10</v>
      </c>
      <c r="B762" s="69">
        <v>626</v>
      </c>
      <c r="C762" s="70" t="s">
        <v>43</v>
      </c>
      <c r="D762" s="69" t="s">
        <v>44</v>
      </c>
      <c r="E762" s="71">
        <v>1</v>
      </c>
      <c r="F762" s="33">
        <v>0</v>
      </c>
      <c r="G762" s="34">
        <f>E762*F762</f>
        <v>0</v>
      </c>
    </row>
    <row r="763" spans="1:7" ht="15" customHeight="1" thickBot="1" x14ac:dyDescent="0.3">
      <c r="A763" s="30">
        <v>11</v>
      </c>
      <c r="B763" s="72">
        <v>630</v>
      </c>
      <c r="C763" s="70" t="s">
        <v>49</v>
      </c>
      <c r="D763" s="69" t="s">
        <v>44</v>
      </c>
      <c r="E763" s="71">
        <v>1</v>
      </c>
      <c r="F763" s="33">
        <v>0</v>
      </c>
      <c r="G763" s="31">
        <f t="shared" ref="G763" si="35">E763*F763</f>
        <v>0</v>
      </c>
    </row>
    <row r="764" spans="1:7" ht="15" customHeight="1" thickBot="1" x14ac:dyDescent="0.3">
      <c r="A764" s="86" t="s">
        <v>75</v>
      </c>
      <c r="B764" s="87"/>
      <c r="C764" s="87"/>
      <c r="D764" s="87"/>
      <c r="E764" s="87"/>
      <c r="F764" s="88"/>
      <c r="G764" s="73">
        <f>SUM(G753:G762)</f>
        <v>0</v>
      </c>
    </row>
    <row r="797" spans="1:7" ht="15" customHeight="1" x14ac:dyDescent="0.2">
      <c r="A797" s="35" t="s">
        <v>95</v>
      </c>
      <c r="B797" s="36"/>
      <c r="C797" s="36"/>
      <c r="G797" s="37" t="s">
        <v>99</v>
      </c>
    </row>
    <row r="798" spans="1:7" ht="15" customHeight="1" x14ac:dyDescent="0.2">
      <c r="A798" s="90" t="s">
        <v>39</v>
      </c>
      <c r="B798" s="90"/>
      <c r="C798" s="90"/>
      <c r="D798" s="90"/>
      <c r="E798" s="90"/>
      <c r="F798" s="90"/>
      <c r="G798" s="90"/>
    </row>
    <row r="799" spans="1:7" ht="15" customHeight="1" x14ac:dyDescent="0.2">
      <c r="A799" s="89" t="s">
        <v>41</v>
      </c>
      <c r="B799" s="89"/>
      <c r="C799" s="89"/>
      <c r="D799" s="89"/>
      <c r="E799" s="89"/>
      <c r="F799" s="89"/>
      <c r="G799" s="89"/>
    </row>
    <row r="800" spans="1:7" ht="15" customHeight="1" x14ac:dyDescent="0.2">
      <c r="A800" s="90" t="s">
        <v>93</v>
      </c>
      <c r="B800" s="90"/>
      <c r="C800" s="90"/>
      <c r="D800" s="90"/>
      <c r="E800" s="90"/>
      <c r="F800" s="90"/>
      <c r="G800" s="90"/>
    </row>
    <row r="801" spans="1:7" ht="15" customHeight="1" x14ac:dyDescent="0.2">
      <c r="A801" s="91" t="s">
        <v>96</v>
      </c>
      <c r="B801" s="92"/>
      <c r="C801" s="92"/>
      <c r="D801" s="92"/>
      <c r="E801" s="92"/>
      <c r="F801" s="92"/>
      <c r="G801" s="92"/>
    </row>
    <row r="802" spans="1:7" ht="15" customHeight="1" x14ac:dyDescent="0.2">
      <c r="A802" s="93" t="s">
        <v>40</v>
      </c>
      <c r="B802" s="93"/>
      <c r="C802" s="93"/>
      <c r="D802" s="93"/>
      <c r="E802" s="93"/>
      <c r="F802" s="93"/>
      <c r="G802" s="93"/>
    </row>
    <row r="803" spans="1:7" ht="15" customHeight="1" x14ac:dyDescent="0.2">
      <c r="A803" s="25"/>
      <c r="B803" s="1"/>
      <c r="C803" s="1"/>
      <c r="D803" s="1"/>
      <c r="E803" s="1"/>
      <c r="F803" s="1"/>
      <c r="G803" s="1"/>
    </row>
    <row r="804" spans="1:7" ht="15" customHeight="1" x14ac:dyDescent="0.25">
      <c r="A804" s="26" t="s">
        <v>38</v>
      </c>
      <c r="B804" s="8" t="s">
        <v>1</v>
      </c>
      <c r="C804" s="7" t="s">
        <v>1</v>
      </c>
      <c r="D804" s="9" t="s">
        <v>3</v>
      </c>
      <c r="E804" s="12" t="s">
        <v>9</v>
      </c>
      <c r="F804" s="11" t="s">
        <v>6</v>
      </c>
      <c r="G804" s="12" t="s">
        <v>7</v>
      </c>
    </row>
    <row r="805" spans="1:7" ht="15" customHeight="1" x14ac:dyDescent="0.25">
      <c r="A805" s="27" t="s">
        <v>8</v>
      </c>
      <c r="B805" s="14" t="s">
        <v>8</v>
      </c>
      <c r="C805" s="13" t="s">
        <v>2</v>
      </c>
      <c r="D805" s="15" t="s">
        <v>4</v>
      </c>
      <c r="E805" s="16" t="s">
        <v>5</v>
      </c>
      <c r="F805" s="17" t="s">
        <v>10</v>
      </c>
      <c r="G805" s="16" t="s">
        <v>10</v>
      </c>
    </row>
    <row r="806" spans="1:7" ht="15" customHeight="1" x14ac:dyDescent="0.25">
      <c r="A806" s="30">
        <v>1</v>
      </c>
      <c r="B806" s="69">
        <v>202</v>
      </c>
      <c r="C806" s="70" t="s">
        <v>97</v>
      </c>
      <c r="D806" s="69" t="s">
        <v>0</v>
      </c>
      <c r="E806" s="71">
        <v>7730</v>
      </c>
      <c r="F806" s="33">
        <v>0</v>
      </c>
      <c r="G806" s="31">
        <f t="shared" ref="G806:G813" si="36">E806*F806</f>
        <v>0</v>
      </c>
    </row>
    <row r="807" spans="1:7" ht="15" customHeight="1" x14ac:dyDescent="0.25">
      <c r="A807" s="65">
        <v>2</v>
      </c>
      <c r="B807" s="63">
        <v>203</v>
      </c>
      <c r="C807" s="64" t="s">
        <v>42</v>
      </c>
      <c r="D807" s="61" t="s">
        <v>37</v>
      </c>
      <c r="E807" s="62">
        <v>6</v>
      </c>
      <c r="F807" s="66">
        <v>0</v>
      </c>
      <c r="G807" s="31">
        <f t="shared" si="36"/>
        <v>0</v>
      </c>
    </row>
    <row r="808" spans="1:7" ht="15" customHeight="1" x14ac:dyDescent="0.25">
      <c r="A808" s="65">
        <v>4</v>
      </c>
      <c r="B808" s="72">
        <v>403</v>
      </c>
      <c r="C808" s="70" t="s">
        <v>24</v>
      </c>
      <c r="D808" s="69" t="s">
        <v>20</v>
      </c>
      <c r="E808" s="32">
        <v>300</v>
      </c>
      <c r="F808" s="33">
        <v>0</v>
      </c>
      <c r="G808" s="31">
        <f t="shared" si="36"/>
        <v>0</v>
      </c>
    </row>
    <row r="809" spans="1:7" ht="15" customHeight="1" x14ac:dyDescent="0.25">
      <c r="A809" s="30">
        <v>5</v>
      </c>
      <c r="B809" s="72">
        <v>403</v>
      </c>
      <c r="C809" s="70" t="s">
        <v>54</v>
      </c>
      <c r="D809" s="69" t="s">
        <v>20</v>
      </c>
      <c r="E809" s="71">
        <v>100</v>
      </c>
      <c r="F809" s="33">
        <v>0</v>
      </c>
      <c r="G809" s="31">
        <f t="shared" si="36"/>
        <v>0</v>
      </c>
    </row>
    <row r="810" spans="1:7" ht="15" customHeight="1" x14ac:dyDescent="0.25">
      <c r="A810" s="65">
        <v>6</v>
      </c>
      <c r="B810" s="72">
        <v>403</v>
      </c>
      <c r="C810" s="70" t="s">
        <v>47</v>
      </c>
      <c r="D810" s="69" t="s">
        <v>50</v>
      </c>
      <c r="E810" s="71">
        <f>E811*2.1/16</f>
        <v>170.625</v>
      </c>
      <c r="F810" s="33">
        <v>0</v>
      </c>
      <c r="G810" s="31">
        <f t="shared" si="36"/>
        <v>0</v>
      </c>
    </row>
    <row r="811" spans="1:7" ht="15" customHeight="1" x14ac:dyDescent="0.25">
      <c r="A811" s="30">
        <v>7</v>
      </c>
      <c r="B811" s="72">
        <v>403</v>
      </c>
      <c r="C811" s="70" t="s">
        <v>69</v>
      </c>
      <c r="D811" s="69" t="s">
        <v>20</v>
      </c>
      <c r="E811" s="71">
        <v>1300</v>
      </c>
      <c r="F811" s="33">
        <v>0</v>
      </c>
      <c r="G811" s="31">
        <f t="shared" si="36"/>
        <v>0</v>
      </c>
    </row>
    <row r="812" spans="1:7" ht="15" customHeight="1" x14ac:dyDescent="0.25">
      <c r="A812" s="65">
        <v>8</v>
      </c>
      <c r="B812" s="72">
        <v>407</v>
      </c>
      <c r="C812" s="70" t="s">
        <v>31</v>
      </c>
      <c r="D812" s="69" t="s">
        <v>29</v>
      </c>
      <c r="E812" s="71">
        <v>618</v>
      </c>
      <c r="F812" s="33">
        <v>0</v>
      </c>
      <c r="G812" s="31">
        <f t="shared" si="36"/>
        <v>0</v>
      </c>
    </row>
    <row r="813" spans="1:7" ht="15" customHeight="1" x14ac:dyDescent="0.25">
      <c r="A813" s="30">
        <v>9</v>
      </c>
      <c r="B813" s="72">
        <v>614</v>
      </c>
      <c r="C813" s="70" t="s">
        <v>33</v>
      </c>
      <c r="D813" s="69" t="s">
        <v>34</v>
      </c>
      <c r="E813" s="71">
        <v>20</v>
      </c>
      <c r="F813" s="33">
        <v>0</v>
      </c>
      <c r="G813" s="31">
        <f t="shared" si="36"/>
        <v>0</v>
      </c>
    </row>
    <row r="814" spans="1:7" ht="15" customHeight="1" x14ac:dyDescent="0.25">
      <c r="A814" s="65">
        <v>10</v>
      </c>
      <c r="B814" s="69">
        <v>626</v>
      </c>
      <c r="C814" s="70" t="s">
        <v>43</v>
      </c>
      <c r="D814" s="69" t="s">
        <v>44</v>
      </c>
      <c r="E814" s="71">
        <v>1</v>
      </c>
      <c r="F814" s="33">
        <v>0</v>
      </c>
      <c r="G814" s="34">
        <f>E814*F814</f>
        <v>0</v>
      </c>
    </row>
    <row r="815" spans="1:7" ht="15" customHeight="1" x14ac:dyDescent="0.25">
      <c r="A815" s="30">
        <v>10</v>
      </c>
      <c r="B815" s="72">
        <v>627</v>
      </c>
      <c r="C815" s="70" t="s">
        <v>25</v>
      </c>
      <c r="D815" s="69" t="s">
        <v>30</v>
      </c>
      <c r="E815" s="71">
        <v>86</v>
      </c>
      <c r="F815" s="33">
        <v>0</v>
      </c>
      <c r="G815" s="31">
        <f t="shared" ref="G815" si="37">E815*F815</f>
        <v>0</v>
      </c>
    </row>
    <row r="816" spans="1:7" ht="15" customHeight="1" thickBot="1" x14ac:dyDescent="0.3">
      <c r="A816" s="30">
        <v>11</v>
      </c>
      <c r="B816" s="72">
        <v>630</v>
      </c>
      <c r="C816" s="70" t="s">
        <v>49</v>
      </c>
      <c r="D816" s="69" t="s">
        <v>44</v>
      </c>
      <c r="E816" s="71">
        <v>1</v>
      </c>
      <c r="F816" s="33">
        <v>0</v>
      </c>
      <c r="G816" s="31">
        <f t="shared" ref="G816" si="38">E816*F816</f>
        <v>0</v>
      </c>
    </row>
    <row r="817" spans="1:7" ht="15" customHeight="1" thickBot="1" x14ac:dyDescent="0.3">
      <c r="A817" s="86" t="s">
        <v>98</v>
      </c>
      <c r="B817" s="87"/>
      <c r="C817" s="87"/>
      <c r="D817" s="87"/>
      <c r="E817" s="87"/>
      <c r="F817" s="88"/>
      <c r="G817" s="73">
        <f>SUM(G806:G814)</f>
        <v>0</v>
      </c>
    </row>
    <row r="850" spans="1:7" ht="15" customHeight="1" x14ac:dyDescent="0.2">
      <c r="A850" s="35" t="s">
        <v>95</v>
      </c>
      <c r="B850" s="36"/>
      <c r="C850" s="36"/>
      <c r="G850" s="37" t="s">
        <v>99</v>
      </c>
    </row>
    <row r="851" spans="1:7" ht="15" customHeight="1" x14ac:dyDescent="0.2">
      <c r="A851" s="90" t="s">
        <v>39</v>
      </c>
      <c r="B851" s="90"/>
      <c r="C851" s="90"/>
      <c r="D851" s="90"/>
      <c r="E851" s="90"/>
      <c r="F851" s="90"/>
      <c r="G851" s="90"/>
    </row>
    <row r="852" spans="1:7" ht="15" customHeight="1" x14ac:dyDescent="0.2">
      <c r="A852" s="89" t="s">
        <v>41</v>
      </c>
      <c r="B852" s="89"/>
      <c r="C852" s="89"/>
      <c r="D852" s="89"/>
      <c r="E852" s="89"/>
      <c r="F852" s="89"/>
      <c r="G852" s="89"/>
    </row>
    <row r="853" spans="1:7" ht="15" customHeight="1" x14ac:dyDescent="0.2">
      <c r="A853" s="90" t="s">
        <v>93</v>
      </c>
      <c r="B853" s="90"/>
      <c r="C853" s="90"/>
      <c r="D853" s="90"/>
      <c r="E853" s="90"/>
      <c r="F853" s="90"/>
      <c r="G853" s="90"/>
    </row>
    <row r="854" spans="1:7" ht="15" customHeight="1" x14ac:dyDescent="0.2">
      <c r="A854" s="91" t="s">
        <v>90</v>
      </c>
      <c r="B854" s="92"/>
      <c r="C854" s="92"/>
      <c r="D854" s="92"/>
      <c r="E854" s="92"/>
      <c r="F854" s="92"/>
      <c r="G854" s="92"/>
    </row>
    <row r="855" spans="1:7" ht="15" customHeight="1" x14ac:dyDescent="0.2">
      <c r="A855" s="93" t="s">
        <v>40</v>
      </c>
      <c r="B855" s="93"/>
      <c r="C855" s="93"/>
      <c r="D855" s="93"/>
      <c r="E855" s="93"/>
      <c r="F855" s="93"/>
      <c r="G855" s="93"/>
    </row>
    <row r="857" spans="1:7" ht="15" customHeight="1" x14ac:dyDescent="0.25">
      <c r="A857" s="26" t="s">
        <v>38</v>
      </c>
      <c r="B857" s="8" t="s">
        <v>1</v>
      </c>
      <c r="C857" s="7" t="s">
        <v>1</v>
      </c>
      <c r="D857" s="9" t="s">
        <v>3</v>
      </c>
      <c r="E857" s="12" t="s">
        <v>9</v>
      </c>
      <c r="F857" s="11" t="s">
        <v>6</v>
      </c>
      <c r="G857" s="12" t="s">
        <v>7</v>
      </c>
    </row>
    <row r="858" spans="1:7" ht="15" customHeight="1" x14ac:dyDescent="0.25">
      <c r="A858" s="27" t="s">
        <v>8</v>
      </c>
      <c r="B858" s="14" t="s">
        <v>8</v>
      </c>
      <c r="C858" s="13" t="s">
        <v>2</v>
      </c>
      <c r="D858" s="15" t="s">
        <v>4</v>
      </c>
      <c r="E858" s="16" t="s">
        <v>5</v>
      </c>
      <c r="F858" s="17" t="s">
        <v>10</v>
      </c>
      <c r="G858" s="16" t="s">
        <v>10</v>
      </c>
    </row>
    <row r="859" spans="1:7" ht="15" customHeight="1" x14ac:dyDescent="0.25">
      <c r="A859" s="30">
        <v>1</v>
      </c>
      <c r="B859" s="69">
        <v>202</v>
      </c>
      <c r="C859" s="70" t="s">
        <v>87</v>
      </c>
      <c r="D859" s="69" t="s">
        <v>0</v>
      </c>
      <c r="E859" s="71">
        <v>160</v>
      </c>
      <c r="F859" s="33">
        <v>0</v>
      </c>
      <c r="G859" s="31">
        <f t="shared" ref="G859:G872" si="39">E859*F859</f>
        <v>0</v>
      </c>
    </row>
    <row r="860" spans="1:7" ht="15" customHeight="1" x14ac:dyDescent="0.25">
      <c r="A860" s="30">
        <v>2</v>
      </c>
      <c r="B860" s="69">
        <v>202</v>
      </c>
      <c r="C860" s="70" t="s">
        <v>51</v>
      </c>
      <c r="D860" s="69" t="s">
        <v>0</v>
      </c>
      <c r="E860" s="71">
        <f>SUM(E541,E488)</f>
        <v>48364</v>
      </c>
      <c r="F860" s="33">
        <v>0</v>
      </c>
      <c r="G860" s="31">
        <f t="shared" si="39"/>
        <v>0</v>
      </c>
    </row>
    <row r="861" spans="1:7" ht="15" customHeight="1" x14ac:dyDescent="0.25">
      <c r="A861" s="30">
        <v>3</v>
      </c>
      <c r="B861" s="69">
        <v>202</v>
      </c>
      <c r="C861" s="70" t="s">
        <v>46</v>
      </c>
      <c r="D861" s="69" t="s">
        <v>0</v>
      </c>
      <c r="E861" s="71">
        <v>362400</v>
      </c>
      <c r="F861" s="33">
        <v>0</v>
      </c>
      <c r="G861" s="31">
        <f t="shared" si="39"/>
        <v>0</v>
      </c>
    </row>
    <row r="862" spans="1:7" ht="15" customHeight="1" x14ac:dyDescent="0.25">
      <c r="A862" s="30">
        <v>4</v>
      </c>
      <c r="B862" s="69">
        <v>202</v>
      </c>
      <c r="C862" s="70" t="s">
        <v>97</v>
      </c>
      <c r="D862" s="69" t="s">
        <v>0</v>
      </c>
      <c r="E862" s="71">
        <v>7730</v>
      </c>
      <c r="F862" s="33">
        <v>0</v>
      </c>
      <c r="G862" s="31">
        <f t="shared" ref="G862" si="40">E862*F862</f>
        <v>0</v>
      </c>
    </row>
    <row r="863" spans="1:7" ht="15" customHeight="1" x14ac:dyDescent="0.25">
      <c r="A863" s="30">
        <v>5</v>
      </c>
      <c r="B863" s="72">
        <v>203</v>
      </c>
      <c r="C863" s="70" t="s">
        <v>42</v>
      </c>
      <c r="D863" s="69" t="s">
        <v>37</v>
      </c>
      <c r="E863" s="71">
        <v>53</v>
      </c>
      <c r="F863" s="33">
        <v>0</v>
      </c>
      <c r="G863" s="31">
        <f t="shared" si="39"/>
        <v>0</v>
      </c>
    </row>
    <row r="864" spans="1:7" ht="15" customHeight="1" x14ac:dyDescent="0.25">
      <c r="A864" s="30">
        <v>6</v>
      </c>
      <c r="B864" s="69">
        <v>203</v>
      </c>
      <c r="C864" s="70" t="s">
        <v>32</v>
      </c>
      <c r="D864" s="69" t="s">
        <v>20</v>
      </c>
      <c r="E864" s="71">
        <v>9772</v>
      </c>
      <c r="F864" s="33">
        <v>0</v>
      </c>
      <c r="G864" s="31">
        <f t="shared" si="39"/>
        <v>0</v>
      </c>
    </row>
    <row r="865" spans="1:8" ht="15" customHeight="1" x14ac:dyDescent="0.25">
      <c r="A865" s="30">
        <v>7</v>
      </c>
      <c r="B865" s="72">
        <v>403</v>
      </c>
      <c r="C865" s="70" t="s">
        <v>24</v>
      </c>
      <c r="D865" s="69" t="s">
        <v>20</v>
      </c>
      <c r="E865" s="71">
        <v>6025</v>
      </c>
      <c r="F865" s="33">
        <v>0</v>
      </c>
      <c r="G865" s="31">
        <f t="shared" ref="G865:G870" si="41">E865*F865</f>
        <v>0</v>
      </c>
    </row>
    <row r="866" spans="1:8" ht="15" customHeight="1" x14ac:dyDescent="0.25">
      <c r="A866" s="30">
        <v>8</v>
      </c>
      <c r="B866" s="72">
        <v>403</v>
      </c>
      <c r="C866" s="70" t="s">
        <v>54</v>
      </c>
      <c r="D866" s="69" t="s">
        <v>20</v>
      </c>
      <c r="E866" s="71">
        <v>2845</v>
      </c>
      <c r="F866" s="33">
        <v>0</v>
      </c>
      <c r="G866" s="31">
        <f t="shared" si="41"/>
        <v>0</v>
      </c>
    </row>
    <row r="867" spans="1:8" ht="15" customHeight="1" x14ac:dyDescent="0.25">
      <c r="A867" s="30">
        <v>9</v>
      </c>
      <c r="B867" s="72">
        <v>403</v>
      </c>
      <c r="C867" s="70" t="s">
        <v>88</v>
      </c>
      <c r="D867" s="69" t="s">
        <v>20</v>
      </c>
      <c r="E867" s="71">
        <v>18</v>
      </c>
      <c r="F867" s="33">
        <v>0</v>
      </c>
      <c r="G867" s="31">
        <f t="shared" si="41"/>
        <v>0</v>
      </c>
    </row>
    <row r="868" spans="1:8" ht="15" customHeight="1" x14ac:dyDescent="0.25">
      <c r="A868" s="30">
        <v>10</v>
      </c>
      <c r="B868" s="72">
        <v>403</v>
      </c>
      <c r="C868" s="70" t="s">
        <v>47</v>
      </c>
      <c r="D868" s="69" t="s">
        <v>50</v>
      </c>
      <c r="E868" s="71">
        <v>6538</v>
      </c>
      <c r="F868" s="33">
        <v>0</v>
      </c>
      <c r="G868" s="31">
        <f t="shared" si="41"/>
        <v>0</v>
      </c>
    </row>
    <row r="869" spans="1:8" ht="15" customHeight="1" x14ac:dyDescent="0.25">
      <c r="A869" s="30">
        <v>11</v>
      </c>
      <c r="B869" s="72">
        <v>403</v>
      </c>
      <c r="C869" s="70" t="s">
        <v>91</v>
      </c>
      <c r="D869" s="69" t="s">
        <v>20</v>
      </c>
      <c r="E869" s="71">
        <v>23871</v>
      </c>
      <c r="F869" s="33">
        <v>0</v>
      </c>
      <c r="G869" s="31">
        <f t="shared" si="41"/>
        <v>0</v>
      </c>
      <c r="H869" s="85"/>
    </row>
    <row r="870" spans="1:8" ht="15" customHeight="1" x14ac:dyDescent="0.25">
      <c r="A870" s="30">
        <v>12</v>
      </c>
      <c r="B870" s="72">
        <v>403</v>
      </c>
      <c r="C870" s="70" t="s">
        <v>92</v>
      </c>
      <c r="D870" s="69" t="s">
        <v>20</v>
      </c>
      <c r="E870" s="71">
        <v>25921</v>
      </c>
      <c r="F870" s="33">
        <v>0</v>
      </c>
      <c r="G870" s="31">
        <f t="shared" si="41"/>
        <v>0</v>
      </c>
    </row>
    <row r="871" spans="1:8" ht="15" customHeight="1" x14ac:dyDescent="0.25">
      <c r="A871" s="30">
        <v>13</v>
      </c>
      <c r="B871" s="72">
        <v>407</v>
      </c>
      <c r="C871" s="70" t="s">
        <v>31</v>
      </c>
      <c r="D871" s="69" t="s">
        <v>29</v>
      </c>
      <c r="E871" s="71">
        <v>34499</v>
      </c>
      <c r="F871" s="33">
        <v>0</v>
      </c>
      <c r="G871" s="31">
        <f t="shared" si="39"/>
        <v>0</v>
      </c>
    </row>
    <row r="872" spans="1:8" ht="15" customHeight="1" x14ac:dyDescent="0.25">
      <c r="A872" s="30">
        <v>14</v>
      </c>
      <c r="B872" s="72">
        <v>614</v>
      </c>
      <c r="C872" s="70" t="s">
        <v>33</v>
      </c>
      <c r="D872" s="69" t="s">
        <v>34</v>
      </c>
      <c r="E872" s="71">
        <v>262</v>
      </c>
      <c r="F872" s="33">
        <v>0</v>
      </c>
      <c r="G872" s="31">
        <f t="shared" si="39"/>
        <v>0</v>
      </c>
    </row>
    <row r="873" spans="1:8" ht="15" customHeight="1" x14ac:dyDescent="0.25">
      <c r="A873" s="30">
        <v>15</v>
      </c>
      <c r="B873" s="69">
        <v>626</v>
      </c>
      <c r="C873" s="70" t="s">
        <v>43</v>
      </c>
      <c r="D873" s="69" t="s">
        <v>44</v>
      </c>
      <c r="E873" s="71">
        <v>16</v>
      </c>
      <c r="F873" s="33">
        <v>0</v>
      </c>
      <c r="G873" s="34">
        <f>E873*F873</f>
        <v>0</v>
      </c>
    </row>
    <row r="874" spans="1:8" ht="15" customHeight="1" x14ac:dyDescent="0.25">
      <c r="A874" s="30">
        <v>16</v>
      </c>
      <c r="B874" s="72">
        <v>627</v>
      </c>
      <c r="C874" s="70" t="s">
        <v>25</v>
      </c>
      <c r="D874" s="69" t="s">
        <v>30</v>
      </c>
      <c r="E874" s="71">
        <v>1484</v>
      </c>
      <c r="F874" s="33">
        <v>0</v>
      </c>
      <c r="G874" s="31">
        <f t="shared" ref="G874:G879" si="42">E874*F874</f>
        <v>0</v>
      </c>
    </row>
    <row r="875" spans="1:8" ht="15" customHeight="1" x14ac:dyDescent="0.25">
      <c r="A875" s="30">
        <v>17</v>
      </c>
      <c r="B875" s="72">
        <v>627</v>
      </c>
      <c r="C875" s="70" t="s">
        <v>26</v>
      </c>
      <c r="D875" s="69" t="s">
        <v>29</v>
      </c>
      <c r="E875" s="71">
        <v>1675</v>
      </c>
      <c r="F875" s="33">
        <v>0</v>
      </c>
      <c r="G875" s="31">
        <f t="shared" si="42"/>
        <v>0</v>
      </c>
    </row>
    <row r="876" spans="1:8" ht="15" customHeight="1" x14ac:dyDescent="0.25">
      <c r="A876" s="30">
        <v>18</v>
      </c>
      <c r="B876" s="72">
        <v>627</v>
      </c>
      <c r="C876" s="70" t="s">
        <v>27</v>
      </c>
      <c r="D876" s="69" t="s">
        <v>29</v>
      </c>
      <c r="E876" s="71">
        <v>1531</v>
      </c>
      <c r="F876" s="33">
        <v>0</v>
      </c>
      <c r="G876" s="31">
        <f t="shared" si="42"/>
        <v>0</v>
      </c>
    </row>
    <row r="877" spans="1:8" ht="15" customHeight="1" x14ac:dyDescent="0.25">
      <c r="A877" s="30">
        <v>19</v>
      </c>
      <c r="B877" s="72">
        <v>630</v>
      </c>
      <c r="C877" s="70" t="s">
        <v>36</v>
      </c>
      <c r="D877" s="69" t="s">
        <v>37</v>
      </c>
      <c r="E877" s="71">
        <v>148</v>
      </c>
      <c r="F877" s="33">
        <v>0</v>
      </c>
      <c r="G877" s="31">
        <f t="shared" si="42"/>
        <v>0</v>
      </c>
    </row>
    <row r="878" spans="1:8" ht="15" customHeight="1" x14ac:dyDescent="0.25">
      <c r="A878" s="30">
        <v>20</v>
      </c>
      <c r="B878" s="72">
        <v>630</v>
      </c>
      <c r="C878" s="70" t="s">
        <v>49</v>
      </c>
      <c r="D878" s="69" t="s">
        <v>44</v>
      </c>
      <c r="E878" s="71">
        <v>16</v>
      </c>
      <c r="F878" s="33">
        <v>0</v>
      </c>
      <c r="G878" s="31">
        <f t="shared" si="42"/>
        <v>0</v>
      </c>
    </row>
    <row r="879" spans="1:8" ht="15" customHeight="1" thickBot="1" x14ac:dyDescent="0.3">
      <c r="A879" s="30">
        <v>21</v>
      </c>
      <c r="B879" s="72">
        <v>700</v>
      </c>
      <c r="C879" s="70" t="s">
        <v>28</v>
      </c>
      <c r="D879" s="69" t="s">
        <v>89</v>
      </c>
      <c r="E879" s="82">
        <v>1</v>
      </c>
      <c r="F879" s="33">
        <v>300000</v>
      </c>
      <c r="G879" s="31">
        <f t="shared" si="42"/>
        <v>300000</v>
      </c>
    </row>
    <row r="880" spans="1:8" ht="15" customHeight="1" thickBot="1" x14ac:dyDescent="0.3">
      <c r="A880" s="86" t="s">
        <v>35</v>
      </c>
      <c r="B880" s="87"/>
      <c r="C880" s="87"/>
      <c r="D880" s="87"/>
      <c r="E880" s="87"/>
      <c r="F880" s="88"/>
      <c r="G880" s="73">
        <f>SUM(G859:G879)</f>
        <v>300000</v>
      </c>
    </row>
    <row r="881" spans="1:7" ht="15" customHeight="1" x14ac:dyDescent="0.25">
      <c r="A881" s="83"/>
      <c r="B881" s="23"/>
      <c r="C881" s="23"/>
      <c r="D881" s="23"/>
      <c r="E881" s="23"/>
      <c r="F881" s="84"/>
      <c r="G881" s="84"/>
    </row>
    <row r="882" spans="1:7" ht="15" customHeight="1" x14ac:dyDescent="0.25">
      <c r="A882" s="83" t="s">
        <v>11</v>
      </c>
      <c r="B882" s="23"/>
      <c r="C882" s="22"/>
      <c r="D882" s="22"/>
      <c r="E882" s="23"/>
      <c r="F882" s="23" t="s">
        <v>12</v>
      </c>
      <c r="G882" s="24"/>
    </row>
    <row r="883" spans="1:7" ht="15" customHeight="1" x14ac:dyDescent="0.25">
      <c r="A883" s="83"/>
      <c r="B883" s="23"/>
      <c r="C883" s="23" t="s">
        <v>13</v>
      </c>
      <c r="D883" s="23"/>
      <c r="E883" s="23"/>
      <c r="F883" s="84"/>
      <c r="G883" s="84"/>
    </row>
    <row r="884" spans="1:7" ht="15" customHeight="1" x14ac:dyDescent="0.25">
      <c r="A884" s="83" t="s">
        <v>14</v>
      </c>
      <c r="B884" s="23"/>
      <c r="C884" s="22"/>
      <c r="D884" s="22"/>
      <c r="E884" s="23"/>
      <c r="F884" s="84" t="s">
        <v>22</v>
      </c>
      <c r="G884" s="24"/>
    </row>
    <row r="885" spans="1:7" ht="15" customHeight="1" x14ac:dyDescent="0.25">
      <c r="A885" s="83"/>
      <c r="B885" s="23"/>
      <c r="C885" s="23"/>
      <c r="D885" s="23"/>
      <c r="E885" s="23"/>
      <c r="F885" s="84"/>
      <c r="G885" s="84"/>
    </row>
    <row r="886" spans="1:7" ht="15" customHeight="1" x14ac:dyDescent="0.25">
      <c r="A886" s="83" t="s">
        <v>15</v>
      </c>
      <c r="B886" s="23"/>
      <c r="C886" s="22"/>
      <c r="D886" s="22"/>
      <c r="E886" s="23"/>
      <c r="F886" s="23" t="s">
        <v>16</v>
      </c>
      <c r="G886" s="24"/>
    </row>
    <row r="887" spans="1:7" ht="15" customHeight="1" x14ac:dyDescent="0.25">
      <c r="A887" s="83"/>
      <c r="B887" s="23"/>
      <c r="C887" s="23"/>
      <c r="D887" s="23"/>
      <c r="E887" s="23"/>
      <c r="F887" s="84"/>
      <c r="G887" s="84"/>
    </row>
    <row r="888" spans="1:7" ht="15" customHeight="1" x14ac:dyDescent="0.25">
      <c r="A888" s="83" t="s">
        <v>17</v>
      </c>
      <c r="B888" s="23"/>
      <c r="C888" s="22"/>
      <c r="D888" s="22"/>
      <c r="E888" s="23"/>
      <c r="F888" s="84" t="s">
        <v>21</v>
      </c>
      <c r="G888" s="24"/>
    </row>
    <row r="889" spans="1:7" ht="15" customHeight="1" x14ac:dyDescent="0.25">
      <c r="A889" s="83"/>
      <c r="B889" s="23"/>
      <c r="C889" s="23"/>
      <c r="D889" s="23"/>
      <c r="E889" s="23"/>
      <c r="F889" s="84"/>
      <c r="G889" s="84"/>
    </row>
    <row r="890" spans="1:7" ht="15" customHeight="1" x14ac:dyDescent="0.25">
      <c r="A890" s="83" t="s">
        <v>19</v>
      </c>
      <c r="B890" s="23"/>
      <c r="C890" s="23"/>
      <c r="D890" s="23"/>
      <c r="E890" s="23"/>
      <c r="F890" s="84"/>
      <c r="G890" s="84"/>
    </row>
    <row r="891" spans="1:7" ht="15" customHeight="1" x14ac:dyDescent="0.25">
      <c r="A891" s="83" t="s">
        <v>18</v>
      </c>
      <c r="B891" s="23"/>
      <c r="C891" s="22"/>
      <c r="D891" s="22"/>
      <c r="E891" s="23"/>
      <c r="F891" s="84"/>
      <c r="G891" s="84"/>
    </row>
    <row r="892" spans="1:7" ht="15" customHeight="1" x14ac:dyDescent="0.25">
      <c r="A892" s="83" t="s">
        <v>23</v>
      </c>
      <c r="B892" s="23"/>
      <c r="C892" s="23"/>
      <c r="D892" s="23"/>
      <c r="E892" s="23"/>
      <c r="F892" s="84"/>
      <c r="G892" s="84"/>
    </row>
    <row r="893" spans="1:7" ht="15" customHeight="1" x14ac:dyDescent="0.25">
      <c r="A893" s="83" t="s">
        <v>18</v>
      </c>
      <c r="B893" s="23"/>
      <c r="C893" s="22"/>
      <c r="D893" s="22"/>
      <c r="E893" s="23"/>
      <c r="F893" s="84"/>
      <c r="G893" s="84"/>
    </row>
    <row r="894" spans="1:7" ht="15" customHeight="1" x14ac:dyDescent="0.2">
      <c r="C894" s="6"/>
    </row>
  </sheetData>
  <mergeCells count="102">
    <mergeCell ref="A800:G800"/>
    <mergeCell ref="A801:G801"/>
    <mergeCell ref="A802:G802"/>
    <mergeCell ref="A817:F817"/>
    <mergeCell ref="A854:G854"/>
    <mergeCell ref="A855:G855"/>
    <mergeCell ref="A880:F880"/>
    <mergeCell ref="A590:G590"/>
    <mergeCell ref="A608:F608"/>
    <mergeCell ref="A851:G851"/>
    <mergeCell ref="A852:G852"/>
    <mergeCell ref="A853:G853"/>
    <mergeCell ref="A710:F710"/>
    <mergeCell ref="A746:G746"/>
    <mergeCell ref="A747:G747"/>
    <mergeCell ref="A748:G748"/>
    <mergeCell ref="A749:G749"/>
    <mergeCell ref="A764:F764"/>
    <mergeCell ref="A798:G798"/>
    <mergeCell ref="A799:G799"/>
    <mergeCell ref="A692:G692"/>
    <mergeCell ref="A693:G693"/>
    <mergeCell ref="A694:G694"/>
    <mergeCell ref="A695:G695"/>
    <mergeCell ref="A696:G696"/>
    <mergeCell ref="A639:G639"/>
    <mergeCell ref="A640:G640"/>
    <mergeCell ref="A641:G641"/>
    <mergeCell ref="A662:F662"/>
    <mergeCell ref="A533:G533"/>
    <mergeCell ref="A534:G534"/>
    <mergeCell ref="A535:G535"/>
    <mergeCell ref="A536:G536"/>
    <mergeCell ref="A537:G537"/>
    <mergeCell ref="A586:G586"/>
    <mergeCell ref="A587:G587"/>
    <mergeCell ref="A588:G588"/>
    <mergeCell ref="A589:G589"/>
    <mergeCell ref="A484:G484"/>
    <mergeCell ref="A503:F503"/>
    <mergeCell ref="A745:G745"/>
    <mergeCell ref="A113:G113"/>
    <mergeCell ref="A131:F131"/>
    <mergeCell ref="A480:G480"/>
    <mergeCell ref="A481:G481"/>
    <mergeCell ref="A340:F340"/>
    <mergeCell ref="A427:G427"/>
    <mergeCell ref="A428:G428"/>
    <mergeCell ref="A429:G429"/>
    <mergeCell ref="A430:G430"/>
    <mergeCell ref="A393:F393"/>
    <mergeCell ref="A642:G642"/>
    <mergeCell ref="A643:G643"/>
    <mergeCell ref="A554:F554"/>
    <mergeCell ref="A482:G482"/>
    <mergeCell ref="A483:G483"/>
    <mergeCell ref="A431:G431"/>
    <mergeCell ref="A446:F446"/>
    <mergeCell ref="A270:G270"/>
    <mergeCell ref="A271:G271"/>
    <mergeCell ref="A272:G272"/>
    <mergeCell ref="A289:F289"/>
    <mergeCell ref="A374:G374"/>
    <mergeCell ref="A375:G375"/>
    <mergeCell ref="A376:G376"/>
    <mergeCell ref="A377:G377"/>
    <mergeCell ref="A378:G378"/>
    <mergeCell ref="A321:G321"/>
    <mergeCell ref="A322:G322"/>
    <mergeCell ref="A323:G323"/>
    <mergeCell ref="A325:G325"/>
    <mergeCell ref="A215:G215"/>
    <mergeCell ref="A216:G216"/>
    <mergeCell ref="A217:G217"/>
    <mergeCell ref="A218:G218"/>
    <mergeCell ref="A219:G219"/>
    <mergeCell ref="A236:F236"/>
    <mergeCell ref="A324:G324"/>
    <mergeCell ref="A268:G268"/>
    <mergeCell ref="A269:G269"/>
    <mergeCell ref="A182:F182"/>
    <mergeCell ref="A110:G110"/>
    <mergeCell ref="A111:G111"/>
    <mergeCell ref="A112:G112"/>
    <mergeCell ref="A77:F77"/>
    <mergeCell ref="A165:G165"/>
    <mergeCell ref="A166:G166"/>
    <mergeCell ref="A2:G2"/>
    <mergeCell ref="A3:G3"/>
    <mergeCell ref="A4:G4"/>
    <mergeCell ref="A5:G5"/>
    <mergeCell ref="A6:G6"/>
    <mergeCell ref="A23:F23"/>
    <mergeCell ref="A56:G56"/>
    <mergeCell ref="A57:G57"/>
    <mergeCell ref="A58:G58"/>
    <mergeCell ref="A59:G59"/>
    <mergeCell ref="A60:G60"/>
    <mergeCell ref="A162:G162"/>
    <mergeCell ref="A163:G163"/>
    <mergeCell ref="A164:G164"/>
    <mergeCell ref="A109:G109"/>
  </mergeCells>
  <phoneticPr fontId="2" type="noConversion"/>
  <printOptions horizontalCentered="1"/>
  <pageMargins left="0.25" right="0.25" top="0.25" bottom="0.25" header="0.25" footer="0.25"/>
  <pageSetup orientation="portrait" r:id="rId1"/>
  <headerFooter alignWithMargins="0"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ED5E186093E34282E7610487331CF8" ma:contentTypeVersion="11" ma:contentTypeDescription="Create a new document." ma:contentTypeScope="" ma:versionID="3f3ec910174685774928cf533869542a">
  <xsd:schema xmlns:xsd="http://www.w3.org/2001/XMLSchema" xmlns:xs="http://www.w3.org/2001/XMLSchema" xmlns:p="http://schemas.microsoft.com/office/2006/metadata/properties" xmlns:ns1="http://schemas.microsoft.com/sharepoint/v3" xmlns:ns3="208dc471-f49f-480f-8af0-f0d220479d78" xmlns:ns4="a3da4978-2b78-4297-8ed5-04e0e672236f" targetNamespace="http://schemas.microsoft.com/office/2006/metadata/properties" ma:root="true" ma:fieldsID="eee01358fe0d46c791ba5c5cd3676316" ns1:_="" ns3:_="" ns4:_="">
    <xsd:import namespace="http://schemas.microsoft.com/sharepoint/v3"/>
    <xsd:import namespace="208dc471-f49f-480f-8af0-f0d220479d78"/>
    <xsd:import namespace="a3da4978-2b78-4297-8ed5-04e0e672236f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dc471-f49f-480f-8af0-f0d220479d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a4978-2b78-4297-8ed5-04e0e672236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z 3 m x V D f 6 j Y 2 k A A A A 9 g A A A B I A H A B D b 2 5 m a W c v U G F j a 2 F n Z S 5 4 b W w g o h g A K K A U A A A A A A A A A A A A A A A A A A A A A A A A A A A A h Y + x D o I w G I R f h X S n L e B A y E 8 Z X C U x I R r X B i o 0 w o + h x f J u D j 6 S r y B G U T f H u / s u u b t f b 5 B N X e t d 1 G B 0 j y k J K C e e w r K v N N Y p G e 3 R j 0 k m Y C v L k 6 y V N 8 N o k s n o l D T W n h P G n H P U R b Q f a h Z y H r B D v i n K R n X S 1 2 i s x F K R T 6 v 6 3 y I C 9 q 8 x I q Q B X 9 E o n j c B W 0 z I N X 6 B c M 6 e 6 Y 8 J 6 7 G 1 4 6 C E Q n 9 X A F s k s P c H 8 Q B Q S w M E F A A C A A g A z 3 m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9 5 s V Q o i k e 4 D g A A A B E A A A A T A B w A R m 9 y b X V s Y X M v U 2 V j d G l v b j E u b S C i G A A o o B Q A A A A A A A A A A A A A A A A A A A A A A A A A A A A r T k 0 u y c z P U w i G 0 I b W A F B L A Q I t A B Q A A g A I A M 9 5 s V Q 3 + o 2 N p A A A A P Y A A A A S A A A A A A A A A A A A A A A A A A A A A A B D b 2 5 m a W c v U G F j a 2 F n Z S 5 4 b W x Q S w E C L Q A U A A I A C A D P e b F U D 8 r p q 6 Q A A A D p A A A A E w A A A A A A A A A A A A A A A A D w A A A A W 0 N v b n R l b n R f V H l w Z X N d L n h t b F B L A Q I t A B Q A A g A I A M 9 5 s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x k g G 8 2 q D b Q Z e n C 6 0 P + A t i A A A A A A I A A A A A A A N m A A D A A A A A E A A A A O m + h O 5 o s Z n 0 j w J K m 8 9 x D H 0 A A A A A B I A A A K A A A A A Q A A A A j p L s r e R 8 C J e 8 l y r H C k Q N D 1 A A A A B m X v H m s C S 2 X 0 w / k t a Z / Q w L / D n a u f b r R O 5 m f X b Q t s P s S E m h s 3 z a 8 4 M Y M j H k B d T w H e 6 n 6 4 W h s X 0 6 t K P c o 7 0 8 Y J M L g 2 S e 3 O + S q l e 9 I G B m Q Q 7 g v R Q A A A B o g S W 3 2 8 Q L u N b 9 / D 7 o b 2 j 5 x m 2 Y 8 g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ABDBE9-DE7F-4581-9BC9-FF37E84B38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8dc471-f49f-480f-8af0-f0d220479d78"/>
    <ds:schemaRef ds:uri="a3da4978-2b78-4297-8ed5-04e0e6722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584BE4-0E56-4E86-8EED-93281FCDBD75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882D4D64-EA9E-49F4-8BD5-813FBCF2ED8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0223784A-2BA9-445F-803F-37346224F0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IFB 22 ARPA Bid Form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EPC</dc:creator>
  <cp:lastModifiedBy>Mark Abbotts</cp:lastModifiedBy>
  <cp:lastPrinted>2022-05-17T21:45:09Z</cp:lastPrinted>
  <dcterms:created xsi:type="dcterms:W3CDTF">2006-02-21T20:18:07Z</dcterms:created>
  <dcterms:modified xsi:type="dcterms:W3CDTF">2022-06-30T17:16:57Z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0x01010074ED5E186093E34282E7610487331CF8</vt:lpwstr>
  </property>
</Properties>
</file>